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rozpočet" sheetId="1" r:id="rId1"/>
    <sheet name="rozpočet rozpis" sheetId="2" r:id="rId2"/>
    <sheet name="rozpočet úd" sheetId="3" r:id="rId3"/>
    <sheet name="SVR" sheetId="4" r:id="rId4"/>
  </sheets>
  <definedNames/>
  <calcPr fullCalcOnLoad="1"/>
</workbook>
</file>

<file path=xl/sharedStrings.xml><?xml version="1.0" encoding="utf-8"?>
<sst xmlns="http://schemas.openxmlformats.org/spreadsheetml/2006/main" count="296" uniqueCount="210">
  <si>
    <t>příjmy</t>
  </si>
  <si>
    <t>Odpa</t>
  </si>
  <si>
    <t>položka</t>
  </si>
  <si>
    <t>název</t>
  </si>
  <si>
    <t>daň z příjmů FO závislá činnost</t>
  </si>
  <si>
    <t>daň FO samostatná výdělečná činnost</t>
  </si>
  <si>
    <t>daň z příjmů FO z kapit. výnosů</t>
  </si>
  <si>
    <t>daň z příjmů právnických osob</t>
  </si>
  <si>
    <t>daň z příjmů právnických osob za obce</t>
  </si>
  <si>
    <t>daň z přidané hodnoty</t>
  </si>
  <si>
    <t>poplatek za likvidaci kom. odpadu</t>
  </si>
  <si>
    <t>poplatek ze psů</t>
  </si>
  <si>
    <t>správní poplatky</t>
  </si>
  <si>
    <t>daň z hazardních her</t>
  </si>
  <si>
    <t>odvod z VHP</t>
  </si>
  <si>
    <t>daň z nemovitostí</t>
  </si>
  <si>
    <t>dotace státní správa</t>
  </si>
  <si>
    <t>pěstební činnost</t>
  </si>
  <si>
    <t>přijaté neinvestiční dary a služby</t>
  </si>
  <si>
    <t>příjmy z pronájmu - ost. nemovitosti</t>
  </si>
  <si>
    <t>veřejné osvětlení - obec Malenice</t>
  </si>
  <si>
    <t>příjem z pronájmu pozemků</t>
  </si>
  <si>
    <t xml:space="preserve">Sběr a svoz komunálního odpadu </t>
  </si>
  <si>
    <t>příjmy za třídění odpadu</t>
  </si>
  <si>
    <t>příjmy za zboží a z pronájmu víceúč. z.</t>
  </si>
  <si>
    <t>příjmy z běžných úroků</t>
  </si>
  <si>
    <t>Příjmy celkem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</si>
  <si>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</si>
  <si>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</si>
  <si>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</si>
  <si>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</si>
  <si>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</si>
  <si>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</si>
  <si>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</si>
  <si>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</si>
  <si>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příjmy celkem</t>
  </si>
  <si>
    <t>výdaje</t>
  </si>
  <si>
    <t>lesní hospodářství</t>
  </si>
  <si>
    <t xml:space="preserve">místní komunikace   </t>
  </si>
  <si>
    <t>kanalizace</t>
  </si>
  <si>
    <t>činnosti knihovnické</t>
  </si>
  <si>
    <t>kulturní  vyžití, narozeniny seniorů</t>
  </si>
  <si>
    <t>příspěvek na činnost - spolky</t>
  </si>
  <si>
    <t>využití volného času dětí a mládeže</t>
  </si>
  <si>
    <t>dary nesportovním spolkům</t>
  </si>
  <si>
    <t>nebytové hospodářství</t>
  </si>
  <si>
    <t>územní rozvoj</t>
  </si>
  <si>
    <t>sběr a svoz nebezpečného odpadu</t>
  </si>
  <si>
    <t>sběr a svoz odpadu</t>
  </si>
  <si>
    <t>sběr a svoz tříděného odpadu</t>
  </si>
  <si>
    <t xml:space="preserve">veřejná zeleň  </t>
  </si>
  <si>
    <t>pomoc ostatním skup. obyvatelstva</t>
  </si>
  <si>
    <t>krizové řízení - povodně …</t>
  </si>
  <si>
    <t xml:space="preserve">SDH </t>
  </si>
  <si>
    <t>zastupitelé</t>
  </si>
  <si>
    <t>činnost místní zprávy</t>
  </si>
  <si>
    <t xml:space="preserve"> </t>
  </si>
  <si>
    <t>výdaje z  finančních operací</t>
  </si>
  <si>
    <t>pojištění obecního majetku</t>
  </si>
  <si>
    <t>platby daní - daň za obec</t>
  </si>
  <si>
    <t>Výdaje celkem</t>
  </si>
  <si>
    <t>třída 5</t>
  </si>
  <si>
    <t>běžné výdaje</t>
  </si>
  <si>
    <t>třída 6</t>
  </si>
  <si>
    <t>kapitálové výdaje</t>
  </si>
  <si>
    <t>výdaje celkem</t>
  </si>
  <si>
    <t>třída 8</t>
  </si>
  <si>
    <t>financování</t>
  </si>
  <si>
    <t xml:space="preserve">vyvěšeno na úřední desce: </t>
  </si>
  <si>
    <t>vyvěšeno na www.lcovice.cz:</t>
  </si>
  <si>
    <t xml:space="preserve">sejmuto:  </t>
  </si>
  <si>
    <t>Návrh rozpočtu obce Lčovice na rok 2018 - rozpis</t>
  </si>
  <si>
    <t>OdPa</t>
  </si>
  <si>
    <t>částka</t>
  </si>
  <si>
    <t>poznámka</t>
  </si>
  <si>
    <t>daň z příjmů FO z kapitálových výnosů</t>
  </si>
  <si>
    <t>poplatek za likvidaci komunálního odpadu</t>
  </si>
  <si>
    <t>dotace na administrativní  činnost</t>
  </si>
  <si>
    <t>přijmy z lesní činnosti</t>
  </si>
  <si>
    <t>příjmy z pronájmu - ostatní nemovitosti</t>
  </si>
  <si>
    <t>příjmy z pronájmu bytů, nebytových prostor</t>
  </si>
  <si>
    <t>veřejné osvětlení  - obec Malenice</t>
  </si>
  <si>
    <t>příjmy z veřejného osvětlení</t>
  </si>
  <si>
    <t>svoz odpadu od podnikatelů na smlouvu</t>
  </si>
  <si>
    <t>zaplacení za třídění odpadů EKO-KOM 2018</t>
  </si>
  <si>
    <t>zaplacení za třídění odpadů EKO-KOM 2017</t>
  </si>
  <si>
    <t>prodej zboží</t>
  </si>
  <si>
    <t>pronájem víceúčelového zařízení</t>
  </si>
  <si>
    <t>příjem za zboží a služby</t>
  </si>
  <si>
    <t>příjmy z úroků</t>
  </si>
  <si>
    <t>pěstební činnost - les</t>
  </si>
  <si>
    <t>1032 - hospodaření v lese</t>
  </si>
  <si>
    <t>místní komunikace - posyp</t>
  </si>
  <si>
    <t>nákup ostatních služeb</t>
  </si>
  <si>
    <t>prohrnování</t>
  </si>
  <si>
    <t>opravy a udržování - komunikace</t>
  </si>
  <si>
    <t xml:space="preserve">2212 - místní komunikace   </t>
  </si>
  <si>
    <t xml:space="preserve">nákup ost. služeb </t>
  </si>
  <si>
    <t>rozbory odpadní vody</t>
  </si>
  <si>
    <t>2321 - kanalizace</t>
  </si>
  <si>
    <t>odměna knihovníka</t>
  </si>
  <si>
    <t>knihy</t>
  </si>
  <si>
    <t>cestovné knihovna</t>
  </si>
  <si>
    <t>3314 - knihovna</t>
  </si>
  <si>
    <t xml:space="preserve">dohody - kulturní akce </t>
  </si>
  <si>
    <t>materiál - kulturní akce</t>
  </si>
  <si>
    <t>pohoštění - kulturní akce</t>
  </si>
  <si>
    <t>např. vánoční koncert, Keltské slavnosti</t>
  </si>
  <si>
    <t>narozeniny - jubilanti</t>
  </si>
  <si>
    <t>3399 - kulturní  vyžití, narozeniny seniorů</t>
  </si>
  <si>
    <t xml:space="preserve">dary sportovním spolkům </t>
  </si>
  <si>
    <t>dary Sokolu, SK Lčovice</t>
  </si>
  <si>
    <t>3419 - dary - spolky</t>
  </si>
  <si>
    <t>tvořivá dílna pro děti</t>
  </si>
  <si>
    <t>3421 - využití volného času dětí a mládeže</t>
  </si>
  <si>
    <t>Český svaz včelařů</t>
  </si>
  <si>
    <t>3429 - dary - spolky</t>
  </si>
  <si>
    <t>plyn</t>
  </si>
  <si>
    <t>elektrická energie - nebytové prostory</t>
  </si>
  <si>
    <t>opravy nebytových prostor</t>
  </si>
  <si>
    <t>3613 - nebytové prostory</t>
  </si>
  <si>
    <t>elektrická energie  - veřejné osvětlení</t>
  </si>
  <si>
    <t>oprava a udržování - veřejné osvětlení</t>
  </si>
  <si>
    <t>3631 -  veřejné osvětlení</t>
  </si>
  <si>
    <t>dohody - nebezpečný odpad</t>
  </si>
  <si>
    <t>svoz nebezpečného odpadu</t>
  </si>
  <si>
    <t>3721 - sběr a svoz nebezpečného odpadu</t>
  </si>
  <si>
    <t>svoz odpadu</t>
  </si>
  <si>
    <t>3722 - sběr a svoz komunálního odpadu</t>
  </si>
  <si>
    <t>dohoda - úklid u konterjnerů na tř. odpad</t>
  </si>
  <si>
    <t>svoz tříděného odpadu</t>
  </si>
  <si>
    <t>3723 svoz tříděného odpadu</t>
  </si>
  <si>
    <t>dohody - veřejná zeleň</t>
  </si>
  <si>
    <t>obecní zeleň nákup</t>
  </si>
  <si>
    <t xml:space="preserve">sečení obec zeleně </t>
  </si>
  <si>
    <t>3745 - údržba veřejné zeleně</t>
  </si>
  <si>
    <t>příspěvek občanům nad 75 let</t>
  </si>
  <si>
    <t>4349 - pomoc ostatním skup. obyvatelstva</t>
  </si>
  <si>
    <t>příspěvek -  Charita Vimperk</t>
  </si>
  <si>
    <t>4351 - pečovatelská služba</t>
  </si>
  <si>
    <t xml:space="preserve">5212 - krizové řízení </t>
  </si>
  <si>
    <t>refundace - hasiči</t>
  </si>
  <si>
    <t>drobný hmotný majetek - hasiči</t>
  </si>
  <si>
    <t>materiál SDH</t>
  </si>
  <si>
    <t>opravy a udržování techniky SDH</t>
  </si>
  <si>
    <t xml:space="preserve">5512 - SDH </t>
  </si>
  <si>
    <t xml:space="preserve">refundace  </t>
  </si>
  <si>
    <t>odměny zastupitelé</t>
  </si>
  <si>
    <t>zdravotní pojištění zastupitelé</t>
  </si>
  <si>
    <t>6112 - zastupitelé</t>
  </si>
  <si>
    <t>odměny dohody</t>
  </si>
  <si>
    <t>knihy, učební pomůcky</t>
  </si>
  <si>
    <t>drobný hmotný majetek - obec</t>
  </si>
  <si>
    <t>materiál jinde nezařazený</t>
  </si>
  <si>
    <t>elektrická energie</t>
  </si>
  <si>
    <t>služby pošt</t>
  </si>
  <si>
    <t>telefony</t>
  </si>
  <si>
    <t>konzultační služby</t>
  </si>
  <si>
    <t>školení</t>
  </si>
  <si>
    <t>ostatní služby - obec</t>
  </si>
  <si>
    <t>opravy a udržování</t>
  </si>
  <si>
    <t xml:space="preserve">výměna oken </t>
  </si>
  <si>
    <t>pohoštění</t>
  </si>
  <si>
    <t>SMO, EUROREGION - členské příspěvky</t>
  </si>
  <si>
    <t>projednávání přestupků</t>
  </si>
  <si>
    <t>příspěvek při narození dítěte</t>
  </si>
  <si>
    <t>6171 - činnost místní zprávy</t>
  </si>
  <si>
    <t xml:space="preserve">poplatky banka </t>
  </si>
  <si>
    <t>6310 - výdaje z finančních operací</t>
  </si>
  <si>
    <t>6320 -  pojištění obecního majetku</t>
  </si>
  <si>
    <t>platby daní státnímu rozpočtu</t>
  </si>
  <si>
    <t>viz. příjmy 1122</t>
  </si>
  <si>
    <t>6399 -  platby daní státnímu rozpočtu</t>
  </si>
  <si>
    <t xml:space="preserve">příjmy </t>
  </si>
  <si>
    <t xml:space="preserve">běžné výdaje </t>
  </si>
  <si>
    <t xml:space="preserve">kapitálové výdaje </t>
  </si>
  <si>
    <t>a v listinné podobě v kanceláři obecního úřadu v době úředních hodin</t>
  </si>
  <si>
    <t>volby</t>
  </si>
  <si>
    <t>územní plánování</t>
  </si>
  <si>
    <t>611x</t>
  </si>
  <si>
    <t>ostatní neinvest. transfery - SO Věnec</t>
  </si>
  <si>
    <t>obnova sakrálních staveb</t>
  </si>
  <si>
    <t>vodovod a kanalizace</t>
  </si>
  <si>
    <t xml:space="preserve">pečovatelská služba - Charita </t>
  </si>
  <si>
    <t>www.lcovice.cz - obecní úřad - rozpočet</t>
  </si>
  <si>
    <t>úplné znění rozpočtu je k nahlédnutí na:</t>
  </si>
  <si>
    <t>volby, jednorázový komp. příspěvek</t>
  </si>
  <si>
    <t>neinv. přijaté transfery od krajů</t>
  </si>
  <si>
    <t>ostatní zájmová činnost a rekreace</t>
  </si>
  <si>
    <t>521x</t>
  </si>
  <si>
    <t>ochrana obyvatelstva</t>
  </si>
  <si>
    <t>ostatní invest. dotace -</t>
  </si>
  <si>
    <t>42xx</t>
  </si>
  <si>
    <t>ost. spr. v obl. hosp. opatř. pro kriz. stavy</t>
  </si>
  <si>
    <t>Návrh rozpočtu obce Lčovice na rok 2023</t>
  </si>
  <si>
    <t>veřejné osvětlení</t>
  </si>
  <si>
    <t>rok 2025</t>
  </si>
  <si>
    <t>Rozpočet obce Lčovice na rok 2024 - návrh</t>
  </si>
  <si>
    <t>schválený rozpočet 2023</t>
  </si>
  <si>
    <t>předpoklad 2023</t>
  </si>
  <si>
    <t xml:space="preserve"> rozpočet 2024</t>
  </si>
  <si>
    <t>neinvestiční transfery FO</t>
  </si>
  <si>
    <t>23xx</t>
  </si>
  <si>
    <t>22xx</t>
  </si>
  <si>
    <t>návrh</t>
  </si>
  <si>
    <t>Střednědobý výhled rozpočtu obce Lčovice na rok 2025 -2026</t>
  </si>
  <si>
    <t>rok 2026</t>
  </si>
  <si>
    <t>15.11.2023</t>
  </si>
  <si>
    <t>rekapitulace výdajů r. 2024</t>
  </si>
  <si>
    <t>rekapitulace příjmů r. 2024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</si>
</sst>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;[Red]#,##0"/>
    <numFmt numFmtId="167" formatCode="m/d/yyyy;@"/>
    <numFmt numFmtId="168" formatCode="mm/dd/yyyy"/>
    <numFmt numFmtId="169" formatCode="mm/dd/yyyy;@"/>
  </numFmts>
  <fonts count="49">
    <font>
      <sz val="10"/>
      <name val="Arial"/>
      <family val="0"/>
    </font>
    <font>
      <b/>
      <i/>
      <u val="single"/>
      <sz val="16"/>
      <name val="Times New Roman"/>
      <family val="1"/>
    </font>
    <font>
      <sz val="14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/>
    </xf>
    <xf numFmtId="166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6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6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7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4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166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66" fontId="6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8" fontId="6" fillId="0" borderId="0" xfId="0" applyNumberFormat="1" applyFont="1" applyAlignment="1">
      <alignment horizontal="right"/>
    </xf>
    <xf numFmtId="14" fontId="7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66" fontId="5" fillId="33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11" fillId="0" borderId="10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166" fontId="6" fillId="0" borderId="11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="81" zoomScaleNormal="81" zoomScalePageLayoutView="0" workbookViewId="0" topLeftCell="A57">
      <selection activeCell="D34" sqref="D34"/>
    </sheetView>
  </sheetViews>
  <sheetFormatPr defaultColWidth="9.00390625" defaultRowHeight="12.75"/>
  <cols>
    <col min="1" max="2" width="8.7109375" style="0" customWidth="1"/>
    <col min="3" max="3" width="38.140625" style="0" customWidth="1"/>
    <col min="4" max="6" width="12.7109375" style="0" customWidth="1"/>
  </cols>
  <sheetData>
    <row r="1" spans="1:6" ht="20.25">
      <c r="A1" s="1" t="s">
        <v>197</v>
      </c>
      <c r="B1" s="2"/>
      <c r="C1" s="2"/>
      <c r="D1" s="2"/>
      <c r="E1" s="2"/>
      <c r="F1" s="2"/>
    </row>
    <row r="2" spans="1:6" ht="9.75" customHeight="1">
      <c r="A2" s="1"/>
      <c r="B2" s="2"/>
      <c r="C2" s="2"/>
      <c r="D2" s="2"/>
      <c r="E2" s="2"/>
      <c r="F2" s="2"/>
    </row>
    <row r="3" spans="1:6" ht="18">
      <c r="A3" s="3" t="s">
        <v>0</v>
      </c>
      <c r="B3" s="2"/>
      <c r="C3" s="2"/>
      <c r="D3" s="4"/>
      <c r="E3" s="2"/>
      <c r="F3" s="2"/>
    </row>
    <row r="4" spans="1:6" ht="47.25">
      <c r="A4" s="5" t="s">
        <v>1</v>
      </c>
      <c r="B4" s="5" t="s">
        <v>2</v>
      </c>
      <c r="C4" s="5" t="s">
        <v>3</v>
      </c>
      <c r="D4" s="6" t="s">
        <v>198</v>
      </c>
      <c r="E4" s="7" t="s">
        <v>199</v>
      </c>
      <c r="F4" s="71" t="s">
        <v>200</v>
      </c>
    </row>
    <row r="5" spans="1:6" ht="18" customHeight="1">
      <c r="A5" s="8"/>
      <c r="B5" s="8">
        <v>1111</v>
      </c>
      <c r="C5" s="9" t="s">
        <v>4</v>
      </c>
      <c r="D5" s="10">
        <v>465000</v>
      </c>
      <c r="E5" s="10">
        <v>465000</v>
      </c>
      <c r="F5" s="10">
        <v>465000</v>
      </c>
    </row>
    <row r="6" spans="1:6" ht="18" customHeight="1">
      <c r="A6" s="8"/>
      <c r="B6" s="8">
        <v>1112</v>
      </c>
      <c r="C6" s="9" t="s">
        <v>5</v>
      </c>
      <c r="D6" s="10">
        <v>30000</v>
      </c>
      <c r="E6" s="10">
        <v>30000</v>
      </c>
      <c r="F6" s="10">
        <v>35000</v>
      </c>
    </row>
    <row r="7" spans="1:6" ht="18" customHeight="1">
      <c r="A7" s="8"/>
      <c r="B7" s="8">
        <v>1113</v>
      </c>
      <c r="C7" s="9" t="s">
        <v>6</v>
      </c>
      <c r="D7" s="10">
        <v>70000</v>
      </c>
      <c r="E7" s="10">
        <v>90000</v>
      </c>
      <c r="F7" s="10">
        <v>90000</v>
      </c>
    </row>
    <row r="8" spans="1:6" ht="18" customHeight="1">
      <c r="A8" s="8"/>
      <c r="B8" s="8">
        <v>1121</v>
      </c>
      <c r="C8" s="9" t="s">
        <v>7</v>
      </c>
      <c r="D8" s="10">
        <v>500000</v>
      </c>
      <c r="E8" s="10">
        <v>700000</v>
      </c>
      <c r="F8" s="10">
        <v>700000</v>
      </c>
    </row>
    <row r="9" spans="1:6" ht="18" customHeight="1">
      <c r="A9" s="8"/>
      <c r="B9" s="8">
        <v>1122</v>
      </c>
      <c r="C9" s="9" t="s">
        <v>8</v>
      </c>
      <c r="D9" s="10">
        <v>20000</v>
      </c>
      <c r="E9" s="10">
        <v>28000</v>
      </c>
      <c r="F9" s="10">
        <v>30000</v>
      </c>
    </row>
    <row r="10" spans="1:6" ht="18" customHeight="1">
      <c r="A10" s="8"/>
      <c r="B10" s="8">
        <v>1211</v>
      </c>
      <c r="C10" s="9" t="s">
        <v>9</v>
      </c>
      <c r="D10" s="10">
        <v>1300000</v>
      </c>
      <c r="E10" s="10">
        <v>1300000</v>
      </c>
      <c r="F10" s="10">
        <v>1300000</v>
      </c>
    </row>
    <row r="11" spans="1:6" ht="18" customHeight="1">
      <c r="A11" s="8"/>
      <c r="B11" s="8">
        <v>1341</v>
      </c>
      <c r="C11" s="9" t="s">
        <v>11</v>
      </c>
      <c r="D11" s="10">
        <v>2000</v>
      </c>
      <c r="E11" s="10">
        <v>2000</v>
      </c>
      <c r="F11" s="10">
        <v>2000</v>
      </c>
    </row>
    <row r="12" spans="1:6" ht="18" customHeight="1">
      <c r="A12" s="8"/>
      <c r="B12" s="8">
        <v>1345</v>
      </c>
      <c r="C12" s="9" t="s">
        <v>10</v>
      </c>
      <c r="D12" s="10">
        <v>95000</v>
      </c>
      <c r="E12" s="10">
        <v>95000</v>
      </c>
      <c r="F12" s="10">
        <v>95000</v>
      </c>
    </row>
    <row r="13" spans="1:6" ht="18" customHeight="1">
      <c r="A13" s="8"/>
      <c r="B13" s="8">
        <v>1361</v>
      </c>
      <c r="C13" s="9" t="s">
        <v>12</v>
      </c>
      <c r="D13" s="10">
        <v>1000</v>
      </c>
      <c r="E13" s="10">
        <v>1000</v>
      </c>
      <c r="F13" s="10">
        <v>1000</v>
      </c>
    </row>
    <row r="14" spans="1:6" ht="18" customHeight="1">
      <c r="A14" s="8"/>
      <c r="B14" s="8">
        <v>1381</v>
      </c>
      <c r="C14" s="9" t="s">
        <v>13</v>
      </c>
      <c r="D14" s="10">
        <v>20000</v>
      </c>
      <c r="E14" s="10">
        <v>20000</v>
      </c>
      <c r="F14" s="10">
        <v>20000</v>
      </c>
    </row>
    <row r="15" spans="1:6" ht="18" customHeight="1">
      <c r="A15" s="8"/>
      <c r="B15" s="8">
        <v>1511</v>
      </c>
      <c r="C15" s="9" t="s">
        <v>15</v>
      </c>
      <c r="D15" s="10">
        <v>280000</v>
      </c>
      <c r="E15" s="10">
        <v>280000</v>
      </c>
      <c r="F15" s="10">
        <v>280000</v>
      </c>
    </row>
    <row r="16" spans="1:6" ht="18" customHeight="1">
      <c r="A16" s="8"/>
      <c r="B16" s="8">
        <v>4111</v>
      </c>
      <c r="C16" s="9" t="s">
        <v>186</v>
      </c>
      <c r="D16" s="10">
        <v>0</v>
      </c>
      <c r="E16" s="10">
        <v>37000</v>
      </c>
      <c r="F16" s="10">
        <v>0</v>
      </c>
    </row>
    <row r="17" spans="1:6" ht="18" customHeight="1">
      <c r="A17" s="8"/>
      <c r="B17" s="8">
        <v>4112</v>
      </c>
      <c r="C17" s="9" t="s">
        <v>16</v>
      </c>
      <c r="D17" s="10">
        <v>73000</v>
      </c>
      <c r="E17" s="10">
        <v>73000</v>
      </c>
      <c r="F17" s="10">
        <v>73000</v>
      </c>
    </row>
    <row r="18" spans="1:6" ht="18" customHeight="1">
      <c r="A18" s="8"/>
      <c r="B18" s="8">
        <v>4222</v>
      </c>
      <c r="C18" s="9" t="s">
        <v>187</v>
      </c>
      <c r="D18" s="10">
        <v>0</v>
      </c>
      <c r="E18" s="10">
        <v>200000</v>
      </c>
      <c r="F18" s="10">
        <v>0</v>
      </c>
    </row>
    <row r="19" spans="1:6" ht="18" customHeight="1">
      <c r="A19" s="8"/>
      <c r="B19" s="8" t="s">
        <v>192</v>
      </c>
      <c r="C19" s="9" t="s">
        <v>191</v>
      </c>
      <c r="D19" s="10">
        <v>0</v>
      </c>
      <c r="E19" s="10">
        <v>44720</v>
      </c>
      <c r="F19" s="10">
        <v>0</v>
      </c>
    </row>
    <row r="20" spans="1:6" ht="18" customHeight="1">
      <c r="A20" s="8">
        <v>1032</v>
      </c>
      <c r="B20" s="8"/>
      <c r="C20" s="9" t="s">
        <v>17</v>
      </c>
      <c r="D20" s="10">
        <v>10000</v>
      </c>
      <c r="E20" s="10">
        <v>21000</v>
      </c>
      <c r="F20" s="10">
        <v>10000</v>
      </c>
    </row>
    <row r="21" spans="1:6" ht="18" customHeight="1">
      <c r="A21" s="8">
        <v>3399</v>
      </c>
      <c r="B21" s="8"/>
      <c r="C21" s="9" t="s">
        <v>18</v>
      </c>
      <c r="D21" s="10">
        <v>0</v>
      </c>
      <c r="E21" s="10">
        <v>9000</v>
      </c>
      <c r="F21" s="10">
        <v>2000</v>
      </c>
    </row>
    <row r="22" spans="1:6" ht="18" customHeight="1">
      <c r="A22" s="8">
        <v>3613</v>
      </c>
      <c r="B22" s="8"/>
      <c r="C22" s="9" t="s">
        <v>19</v>
      </c>
      <c r="D22" s="68">
        <v>110000</v>
      </c>
      <c r="E22" s="68">
        <v>110000</v>
      </c>
      <c r="F22" s="68">
        <v>150000</v>
      </c>
    </row>
    <row r="23" spans="1:6" ht="18" customHeight="1">
      <c r="A23" s="8">
        <v>3631</v>
      </c>
      <c r="B23" s="8"/>
      <c r="C23" s="9" t="s">
        <v>20</v>
      </c>
      <c r="D23" s="10">
        <v>5000</v>
      </c>
      <c r="E23" s="10">
        <v>5000</v>
      </c>
      <c r="F23" s="10">
        <v>5000</v>
      </c>
    </row>
    <row r="24" spans="1:6" ht="18" customHeight="1">
      <c r="A24" s="8">
        <v>3639</v>
      </c>
      <c r="B24" s="8"/>
      <c r="C24" s="9" t="s">
        <v>21</v>
      </c>
      <c r="D24" s="10">
        <v>13000</v>
      </c>
      <c r="E24" s="10">
        <v>13000</v>
      </c>
      <c r="F24" s="10">
        <v>22000</v>
      </c>
    </row>
    <row r="25" spans="1:6" ht="18" customHeight="1">
      <c r="A25" s="8">
        <v>3722</v>
      </c>
      <c r="B25" s="8"/>
      <c r="C25" s="9" t="s">
        <v>22</v>
      </c>
      <c r="D25" s="10">
        <v>1000</v>
      </c>
      <c r="E25" s="10">
        <v>1000</v>
      </c>
      <c r="F25" s="10">
        <v>2000</v>
      </c>
    </row>
    <row r="26" spans="1:6" ht="18" customHeight="1">
      <c r="A26" s="8">
        <v>3729</v>
      </c>
      <c r="B26" s="8"/>
      <c r="C26" s="9" t="s">
        <v>23</v>
      </c>
      <c r="D26" s="10">
        <v>50000</v>
      </c>
      <c r="E26" s="10">
        <v>50000</v>
      </c>
      <c r="F26" s="10">
        <v>60000</v>
      </c>
    </row>
    <row r="27" spans="1:6" ht="18" customHeight="1">
      <c r="A27" s="8">
        <v>6171</v>
      </c>
      <c r="B27" s="8"/>
      <c r="C27" s="9" t="s">
        <v>24</v>
      </c>
      <c r="D27" s="10">
        <v>5000</v>
      </c>
      <c r="E27" s="10">
        <v>10000</v>
      </c>
      <c r="F27" s="10">
        <v>7000</v>
      </c>
    </row>
    <row r="28" spans="1:6" ht="18" customHeight="1">
      <c r="A28" s="8">
        <v>6310</v>
      </c>
      <c r="B28" s="8"/>
      <c r="C28" s="9" t="s">
        <v>25</v>
      </c>
      <c r="D28" s="10">
        <v>10000</v>
      </c>
      <c r="E28" s="10">
        <v>10000</v>
      </c>
      <c r="F28" s="10">
        <v>21000</v>
      </c>
    </row>
    <row r="29" spans="1:6" ht="15">
      <c r="A29" s="8"/>
      <c r="B29" s="11"/>
      <c r="C29" s="9"/>
      <c r="D29" s="12"/>
      <c r="E29" s="12"/>
      <c r="F29" s="12"/>
    </row>
    <row r="30" spans="1:6" ht="15">
      <c r="A30" s="11"/>
      <c r="B30" s="11"/>
      <c r="C30" s="9" t="s">
        <v>26</v>
      </c>
      <c r="D30" s="10">
        <f>SUM(D5:D28)</f>
        <v>3060000</v>
      </c>
      <c r="E30" s="10">
        <f>SUM(E5:E29)</f>
        <v>3594720</v>
      </c>
      <c r="F30" s="10">
        <f>SUM(F5:F28)</f>
        <v>3370000</v>
      </c>
    </row>
    <row r="31" spans="1:6" ht="18">
      <c r="A31" s="11"/>
      <c r="B31" s="11"/>
      <c r="C31" s="13"/>
      <c r="D31" s="12"/>
      <c r="E31" s="12"/>
      <c r="F31" s="14"/>
    </row>
    <row r="32" spans="1:6" ht="18">
      <c r="A32" s="11"/>
      <c r="B32" s="15"/>
      <c r="C32" s="16" t="s">
        <v>209</v>
      </c>
      <c r="D32" s="17"/>
      <c r="E32" s="12"/>
      <c r="F32" s="14"/>
    </row>
    <row r="33" spans="1:6" ht="18">
      <c r="A33" s="11"/>
      <c r="B33" s="15" t="s">
        <v>27</v>
      </c>
      <c r="C33" s="16" t="s">
        <v>28</v>
      </c>
      <c r="D33" s="17">
        <f>SUM(F5:F15)</f>
        <v>3018000</v>
      </c>
      <c r="E33" s="12"/>
      <c r="F33" s="14"/>
    </row>
    <row r="34" spans="1:6" ht="18">
      <c r="A34" s="11"/>
      <c r="B34" s="15" t="s">
        <v>29</v>
      </c>
      <c r="C34" s="16" t="s">
        <v>30</v>
      </c>
      <c r="D34" s="17">
        <f>SUM(F20:F28)</f>
        <v>279000</v>
      </c>
      <c r="E34" s="12"/>
      <c r="F34" s="14"/>
    </row>
    <row r="35" spans="1:6" ht="18">
      <c r="A35" s="11"/>
      <c r="B35" s="15" t="s">
        <v>31</v>
      </c>
      <c r="C35" s="16" t="s">
        <v>32</v>
      </c>
      <c r="D35" s="17">
        <v>0</v>
      </c>
      <c r="E35" s="12"/>
      <c r="F35" s="14"/>
    </row>
    <row r="36" spans="1:6" ht="18">
      <c r="A36" s="11"/>
      <c r="B36" s="15" t="s">
        <v>33</v>
      </c>
      <c r="C36" s="16" t="s">
        <v>34</v>
      </c>
      <c r="D36" s="17">
        <f>F17</f>
        <v>73000</v>
      </c>
      <c r="E36" s="12"/>
      <c r="F36" s="14"/>
    </row>
    <row r="37" spans="1:6" ht="18">
      <c r="A37" s="11"/>
      <c r="B37" s="15"/>
      <c r="C37" s="18" t="s">
        <v>35</v>
      </c>
      <c r="D37" s="19">
        <f>SUM(D33:D36)</f>
        <v>3370000</v>
      </c>
      <c r="E37" s="12"/>
      <c r="F37" s="14"/>
    </row>
    <row r="38" spans="1:6" ht="18">
      <c r="A38" s="11"/>
      <c r="B38" s="20"/>
      <c r="C38" s="21"/>
      <c r="D38" s="22"/>
      <c r="E38" s="12"/>
      <c r="F38" s="14"/>
    </row>
    <row r="39" spans="1:6" ht="18">
      <c r="A39" s="11"/>
      <c r="B39" s="20"/>
      <c r="C39" s="21"/>
      <c r="D39" s="22"/>
      <c r="E39" s="12"/>
      <c r="F39" s="14"/>
    </row>
    <row r="40" spans="1:6" ht="18">
      <c r="A40" s="11"/>
      <c r="B40" s="20"/>
      <c r="C40" s="21"/>
      <c r="D40" s="22"/>
      <c r="E40" s="12"/>
      <c r="F40" s="14"/>
    </row>
    <row r="41" spans="1:6" ht="18">
      <c r="A41" s="11"/>
      <c r="B41" s="20"/>
      <c r="C41" s="21"/>
      <c r="D41" s="22"/>
      <c r="E41" s="12"/>
      <c r="F41" s="14"/>
    </row>
    <row r="42" spans="1:6" ht="38.25" customHeight="1">
      <c r="A42" s="11"/>
      <c r="B42" s="20"/>
      <c r="C42" s="21"/>
      <c r="D42" s="22"/>
      <c r="E42" s="12"/>
      <c r="F42" s="14"/>
    </row>
    <row r="43" spans="1:6" ht="9.75" customHeight="1">
      <c r="A43" s="11"/>
      <c r="B43" s="20"/>
      <c r="C43" s="21"/>
      <c r="D43" s="22"/>
      <c r="E43" s="12"/>
      <c r="F43" s="14"/>
    </row>
    <row r="44" spans="1:6" ht="18.75" customHeight="1">
      <c r="A44" s="3" t="s">
        <v>36</v>
      </c>
      <c r="B44" s="11"/>
      <c r="C44" s="13"/>
      <c r="D44" s="12"/>
      <c r="E44" s="12"/>
      <c r="F44" s="14"/>
    </row>
    <row r="45" spans="1:6" ht="45.75" customHeight="1">
      <c r="A45" s="5" t="s">
        <v>1</v>
      </c>
      <c r="B45" s="5" t="s">
        <v>2</v>
      </c>
      <c r="C45" s="5" t="s">
        <v>3</v>
      </c>
      <c r="D45" s="6" t="s">
        <v>198</v>
      </c>
      <c r="E45" s="7" t="s">
        <v>199</v>
      </c>
      <c r="F45" s="71" t="s">
        <v>200</v>
      </c>
    </row>
    <row r="46" spans="1:6" ht="18" customHeight="1">
      <c r="A46" s="8">
        <v>1032</v>
      </c>
      <c r="B46" s="8"/>
      <c r="C46" s="23" t="s">
        <v>37</v>
      </c>
      <c r="D46" s="24">
        <v>10000</v>
      </c>
      <c r="E46" s="24">
        <v>10000</v>
      </c>
      <c r="F46" s="24">
        <v>10000</v>
      </c>
    </row>
    <row r="47" spans="1:6" ht="18" customHeight="1">
      <c r="A47" s="8">
        <v>2141</v>
      </c>
      <c r="B47" s="8"/>
      <c r="C47" s="23" t="s">
        <v>201</v>
      </c>
      <c r="D47" s="24">
        <v>0</v>
      </c>
      <c r="E47" s="24">
        <v>2000</v>
      </c>
      <c r="F47" s="24">
        <v>2000</v>
      </c>
    </row>
    <row r="48" spans="1:6" ht="18" customHeight="1">
      <c r="A48" s="8" t="s">
        <v>203</v>
      </c>
      <c r="B48" s="11"/>
      <c r="C48" s="9" t="s">
        <v>38</v>
      </c>
      <c r="D48" s="10">
        <v>200000</v>
      </c>
      <c r="E48" s="10">
        <v>180000</v>
      </c>
      <c r="F48" s="10">
        <v>200000</v>
      </c>
    </row>
    <row r="49" spans="1:6" ht="18" customHeight="1">
      <c r="A49" s="8" t="s">
        <v>202</v>
      </c>
      <c r="B49" s="11"/>
      <c r="C49" s="9" t="s">
        <v>182</v>
      </c>
      <c r="D49" s="10">
        <v>532000</v>
      </c>
      <c r="E49" s="10">
        <v>532000</v>
      </c>
      <c r="F49" s="10">
        <v>650000</v>
      </c>
    </row>
    <row r="50" spans="1:6" ht="18" customHeight="1">
      <c r="A50" s="8">
        <v>3314</v>
      </c>
      <c r="B50" s="11"/>
      <c r="C50" s="9" t="s">
        <v>40</v>
      </c>
      <c r="D50" s="10">
        <v>9000</v>
      </c>
      <c r="E50" s="10">
        <v>9000</v>
      </c>
      <c r="F50" s="10">
        <v>9000</v>
      </c>
    </row>
    <row r="51" spans="1:6" ht="18" customHeight="1">
      <c r="A51" s="8">
        <v>3326</v>
      </c>
      <c r="B51" s="11"/>
      <c r="C51" s="9" t="s">
        <v>181</v>
      </c>
      <c r="D51" s="10">
        <v>20000</v>
      </c>
      <c r="E51" s="10">
        <v>20000</v>
      </c>
      <c r="F51" s="10">
        <v>20000</v>
      </c>
    </row>
    <row r="52" spans="1:6" ht="18" customHeight="1">
      <c r="A52" s="8">
        <v>3399</v>
      </c>
      <c r="B52" s="11"/>
      <c r="C52" s="9" t="s">
        <v>41</v>
      </c>
      <c r="D52" s="10">
        <v>100000</v>
      </c>
      <c r="E52" s="10">
        <v>120000</v>
      </c>
      <c r="F52" s="10">
        <v>100000</v>
      </c>
    </row>
    <row r="53" spans="1:6" ht="18" customHeight="1">
      <c r="A53" s="8">
        <v>3419</v>
      </c>
      <c r="B53" s="11"/>
      <c r="C53" s="9" t="s">
        <v>42</v>
      </c>
      <c r="D53" s="10">
        <v>6000</v>
      </c>
      <c r="E53" s="10">
        <v>6000</v>
      </c>
      <c r="F53" s="10">
        <v>6000</v>
      </c>
    </row>
    <row r="54" spans="1:6" ht="18" customHeight="1">
      <c r="A54" s="8">
        <v>3421</v>
      </c>
      <c r="B54" s="11"/>
      <c r="C54" s="9" t="s">
        <v>43</v>
      </c>
      <c r="D54" s="10">
        <v>20000</v>
      </c>
      <c r="E54" s="10">
        <v>20000</v>
      </c>
      <c r="F54" s="10">
        <v>20000</v>
      </c>
    </row>
    <row r="55" spans="1:6" ht="18" customHeight="1">
      <c r="A55" s="8">
        <v>3429</v>
      </c>
      <c r="B55" s="11"/>
      <c r="C55" s="9" t="s">
        <v>188</v>
      </c>
      <c r="D55" s="10">
        <v>25000</v>
      </c>
      <c r="E55" s="10">
        <v>25000</v>
      </c>
      <c r="F55" s="10">
        <v>25000</v>
      </c>
    </row>
    <row r="56" spans="1:6" ht="18" customHeight="1">
      <c r="A56" s="8">
        <v>3613</v>
      </c>
      <c r="B56" s="11"/>
      <c r="C56" s="9" t="s">
        <v>45</v>
      </c>
      <c r="D56" s="10">
        <v>550000</v>
      </c>
      <c r="E56" s="10">
        <v>850000</v>
      </c>
      <c r="F56" s="10">
        <v>550000</v>
      </c>
    </row>
    <row r="57" spans="1:6" ht="18" customHeight="1">
      <c r="A57" s="8">
        <v>3631</v>
      </c>
      <c r="B57" s="11"/>
      <c r="C57" s="9" t="s">
        <v>195</v>
      </c>
      <c r="D57" s="10">
        <v>100000</v>
      </c>
      <c r="E57" s="10">
        <v>100000</v>
      </c>
      <c r="F57" s="10">
        <v>100000</v>
      </c>
    </row>
    <row r="58" spans="1:6" ht="18" customHeight="1">
      <c r="A58" s="8">
        <v>3635</v>
      </c>
      <c r="B58" s="11"/>
      <c r="C58" s="9" t="s">
        <v>178</v>
      </c>
      <c r="D58" s="10">
        <v>100000</v>
      </c>
      <c r="E58" s="10">
        <v>100000</v>
      </c>
      <c r="F58" s="10">
        <v>250000</v>
      </c>
    </row>
    <row r="59" spans="1:6" ht="18" customHeight="1">
      <c r="A59" s="8">
        <v>3639</v>
      </c>
      <c r="B59" s="11"/>
      <c r="C59" s="9" t="s">
        <v>46</v>
      </c>
      <c r="D59" s="10">
        <v>10000</v>
      </c>
      <c r="E59" s="10">
        <v>80000</v>
      </c>
      <c r="F59" s="10">
        <v>10000</v>
      </c>
    </row>
    <row r="60" spans="1:6" ht="18" customHeight="1">
      <c r="A60" s="8">
        <v>3721</v>
      </c>
      <c r="B60" s="11"/>
      <c r="C60" s="9" t="s">
        <v>47</v>
      </c>
      <c r="D60" s="10">
        <v>25000</v>
      </c>
      <c r="E60" s="10">
        <v>25000</v>
      </c>
      <c r="F60" s="10">
        <v>25000</v>
      </c>
    </row>
    <row r="61" spans="1:6" ht="18" customHeight="1">
      <c r="A61" s="8">
        <v>3722</v>
      </c>
      <c r="B61" s="11"/>
      <c r="C61" s="9" t="s">
        <v>48</v>
      </c>
      <c r="D61" s="10">
        <v>100000</v>
      </c>
      <c r="E61" s="10">
        <v>115000</v>
      </c>
      <c r="F61" s="10">
        <v>130000</v>
      </c>
    </row>
    <row r="62" spans="1:6" ht="18" customHeight="1">
      <c r="A62" s="8">
        <v>3723</v>
      </c>
      <c r="B62" s="11"/>
      <c r="C62" s="9" t="s">
        <v>49</v>
      </c>
      <c r="D62" s="10">
        <v>140000</v>
      </c>
      <c r="E62" s="10">
        <v>140000</v>
      </c>
      <c r="F62" s="10">
        <v>140000</v>
      </c>
    </row>
    <row r="63" spans="1:6" ht="18" customHeight="1">
      <c r="A63" s="8">
        <v>3745</v>
      </c>
      <c r="B63" s="11"/>
      <c r="C63" s="9" t="s">
        <v>50</v>
      </c>
      <c r="D63" s="10">
        <v>150000</v>
      </c>
      <c r="E63" s="10">
        <v>150000</v>
      </c>
      <c r="F63" s="10">
        <v>150000</v>
      </c>
    </row>
    <row r="64" spans="1:6" ht="18" customHeight="1">
      <c r="A64" s="8">
        <v>4349</v>
      </c>
      <c r="B64" s="11"/>
      <c r="C64" s="9" t="s">
        <v>51</v>
      </c>
      <c r="D64" s="10">
        <v>10000</v>
      </c>
      <c r="E64" s="10">
        <v>10000</v>
      </c>
      <c r="F64" s="10">
        <v>10000</v>
      </c>
    </row>
    <row r="65" spans="1:6" ht="18" customHeight="1">
      <c r="A65" s="8">
        <v>4351</v>
      </c>
      <c r="B65" s="11"/>
      <c r="C65" s="9" t="s">
        <v>183</v>
      </c>
      <c r="D65" s="10">
        <v>3000</v>
      </c>
      <c r="E65" s="10">
        <v>3000</v>
      </c>
      <c r="F65" s="10">
        <v>3000</v>
      </c>
    </row>
    <row r="66" spans="1:6" ht="18" customHeight="1">
      <c r="A66" s="8" t="s">
        <v>189</v>
      </c>
      <c r="B66" s="11"/>
      <c r="C66" s="9" t="s">
        <v>190</v>
      </c>
      <c r="D66" s="10">
        <v>5000</v>
      </c>
      <c r="E66" s="10">
        <v>5000</v>
      </c>
      <c r="F66" s="10">
        <v>5000</v>
      </c>
    </row>
    <row r="67" spans="1:6" ht="18" customHeight="1">
      <c r="A67" s="8">
        <v>5269</v>
      </c>
      <c r="B67" s="11"/>
      <c r="C67" s="9" t="s">
        <v>193</v>
      </c>
      <c r="D67" s="10">
        <v>20000</v>
      </c>
      <c r="E67" s="10">
        <v>20000</v>
      </c>
      <c r="F67" s="10">
        <v>20000</v>
      </c>
    </row>
    <row r="68" spans="1:6" ht="18" customHeight="1">
      <c r="A68" s="8">
        <v>5272</v>
      </c>
      <c r="B68" s="11"/>
      <c r="C68" s="9" t="s">
        <v>52</v>
      </c>
      <c r="D68" s="10">
        <v>5000</v>
      </c>
      <c r="E68" s="10">
        <v>5000</v>
      </c>
      <c r="F68" s="10">
        <v>5000</v>
      </c>
    </row>
    <row r="69" spans="1:6" ht="18" customHeight="1">
      <c r="A69" s="8">
        <v>5512</v>
      </c>
      <c r="B69" s="11"/>
      <c r="C69" s="9" t="s">
        <v>53</v>
      </c>
      <c r="D69" s="10">
        <v>30000</v>
      </c>
      <c r="E69" s="10">
        <v>30000</v>
      </c>
      <c r="F69" s="10">
        <v>30000</v>
      </c>
    </row>
    <row r="70" spans="1:6" ht="18" customHeight="1">
      <c r="A70" s="8">
        <v>6112</v>
      </c>
      <c r="B70" s="11"/>
      <c r="C70" s="9" t="s">
        <v>54</v>
      </c>
      <c r="D70" s="10">
        <v>440000</v>
      </c>
      <c r="E70" s="10">
        <v>440000</v>
      </c>
      <c r="F70" s="10">
        <v>440000</v>
      </c>
    </row>
    <row r="71" spans="1:6" ht="18" customHeight="1">
      <c r="A71" s="8" t="s">
        <v>179</v>
      </c>
      <c r="B71" s="11"/>
      <c r="C71" s="9" t="s">
        <v>177</v>
      </c>
      <c r="D71" s="10">
        <v>0</v>
      </c>
      <c r="E71" s="10">
        <v>28200</v>
      </c>
      <c r="F71" s="10">
        <v>0</v>
      </c>
    </row>
    <row r="72" spans="1:6" ht="18" customHeight="1">
      <c r="A72" s="8">
        <v>6171</v>
      </c>
      <c r="B72" s="8"/>
      <c r="C72" s="9" t="s">
        <v>55</v>
      </c>
      <c r="D72" s="10">
        <v>400000</v>
      </c>
      <c r="E72" s="10">
        <v>400000</v>
      </c>
      <c r="F72" s="10">
        <v>400000</v>
      </c>
    </row>
    <row r="73" spans="1:6" ht="18" customHeight="1">
      <c r="A73" s="8">
        <v>6310</v>
      </c>
      <c r="B73" s="11" t="s">
        <v>56</v>
      </c>
      <c r="C73" s="9" t="s">
        <v>57</v>
      </c>
      <c r="D73" s="10">
        <v>7000</v>
      </c>
      <c r="E73" s="10">
        <v>7000</v>
      </c>
      <c r="F73" s="10">
        <v>7000</v>
      </c>
    </row>
    <row r="74" spans="1:6" ht="18" customHeight="1">
      <c r="A74" s="8">
        <v>6320</v>
      </c>
      <c r="B74" s="11" t="s">
        <v>56</v>
      </c>
      <c r="C74" s="9" t="s">
        <v>58</v>
      </c>
      <c r="D74" s="10">
        <v>15000</v>
      </c>
      <c r="E74" s="10">
        <v>15000</v>
      </c>
      <c r="F74" s="10">
        <v>15000</v>
      </c>
    </row>
    <row r="75" spans="1:6" ht="18" customHeight="1">
      <c r="A75" s="8">
        <v>6399</v>
      </c>
      <c r="B75" s="11"/>
      <c r="C75" s="9" t="s">
        <v>59</v>
      </c>
      <c r="D75" s="10">
        <v>20000</v>
      </c>
      <c r="E75" s="10">
        <v>28000</v>
      </c>
      <c r="F75" s="10">
        <v>30000</v>
      </c>
    </row>
    <row r="76" spans="1:6" ht="18" customHeight="1">
      <c r="A76" s="8">
        <v>6409</v>
      </c>
      <c r="B76" s="11"/>
      <c r="C76" s="9" t="s">
        <v>180</v>
      </c>
      <c r="D76" s="10">
        <v>8000</v>
      </c>
      <c r="E76" s="10">
        <v>8000</v>
      </c>
      <c r="F76" s="10">
        <v>8000</v>
      </c>
    </row>
    <row r="77" spans="1:6" ht="18" customHeight="1">
      <c r="A77" s="11"/>
      <c r="B77" s="11"/>
      <c r="C77" s="9" t="s">
        <v>60</v>
      </c>
      <c r="D77" s="10">
        <f>SUM(D46:D76)</f>
        <v>3060000</v>
      </c>
      <c r="E77" s="10">
        <f>SUM(E46:E76)</f>
        <v>3483200</v>
      </c>
      <c r="F77" s="10">
        <f>SUM(F46:F76)</f>
        <v>3370000</v>
      </c>
    </row>
    <row r="78" spans="1:6" ht="18">
      <c r="A78" s="11"/>
      <c r="B78" s="11"/>
      <c r="C78" s="13"/>
      <c r="D78" s="12"/>
      <c r="E78" s="12"/>
      <c r="F78" s="14"/>
    </row>
    <row r="79" spans="1:6" ht="15">
      <c r="A79" s="11"/>
      <c r="B79" s="15"/>
      <c r="C79" s="16" t="s">
        <v>208</v>
      </c>
      <c r="D79" s="17"/>
      <c r="E79" s="25"/>
      <c r="F79" s="26"/>
    </row>
    <row r="80" spans="1:6" ht="15">
      <c r="A80" s="11"/>
      <c r="B80" s="15" t="s">
        <v>61</v>
      </c>
      <c r="C80" s="16" t="s">
        <v>62</v>
      </c>
      <c r="D80" s="27">
        <f>D82-D81</f>
        <v>2870000</v>
      </c>
      <c r="E80" s="25"/>
      <c r="F80" s="26"/>
    </row>
    <row r="81" spans="1:6" ht="15">
      <c r="A81" s="11"/>
      <c r="B81" s="15" t="s">
        <v>63</v>
      </c>
      <c r="C81" s="16" t="s">
        <v>64</v>
      </c>
      <c r="D81" s="27">
        <v>500000</v>
      </c>
      <c r="E81" s="73" t="s">
        <v>182</v>
      </c>
      <c r="F81" s="74"/>
    </row>
    <row r="82" spans="1:6" ht="15">
      <c r="A82" s="11"/>
      <c r="B82" s="15"/>
      <c r="C82" s="18" t="s">
        <v>65</v>
      </c>
      <c r="D82" s="28">
        <v>3370000</v>
      </c>
      <c r="E82" s="25"/>
      <c r="F82" s="26"/>
    </row>
    <row r="83" spans="1:6" ht="15">
      <c r="A83" s="11"/>
      <c r="B83" s="15"/>
      <c r="C83" s="16"/>
      <c r="D83" s="27"/>
      <c r="E83" s="25"/>
      <c r="F83" s="26"/>
    </row>
    <row r="84" spans="1:6" ht="15">
      <c r="A84" s="11"/>
      <c r="B84" s="15" t="s">
        <v>66</v>
      </c>
      <c r="C84" s="18" t="s">
        <v>67</v>
      </c>
      <c r="D84" s="28">
        <v>0</v>
      </c>
      <c r="E84" s="25"/>
      <c r="F84" s="26"/>
    </row>
    <row r="85" spans="1:5" ht="15">
      <c r="A85" s="11"/>
      <c r="B85" s="11"/>
      <c r="C85" s="13"/>
      <c r="D85" s="29"/>
      <c r="E85" s="30"/>
    </row>
    <row r="86" spans="1:5" ht="15">
      <c r="A86" s="11"/>
      <c r="B86" s="11"/>
      <c r="C86" s="13" t="s">
        <v>68</v>
      </c>
      <c r="D86" s="69" t="s">
        <v>207</v>
      </c>
      <c r="E86" s="13" t="s">
        <v>70</v>
      </c>
    </row>
    <row r="87" spans="1:5" ht="15">
      <c r="A87" s="11"/>
      <c r="B87" s="11"/>
      <c r="C87" s="13" t="s">
        <v>69</v>
      </c>
      <c r="D87" s="69" t="s">
        <v>207</v>
      </c>
      <c r="E87" s="66"/>
    </row>
  </sheetData>
  <sheetProtection selectLockedCells="1" selectUnlockedCells="1"/>
  <mergeCells count="1">
    <mergeCell ref="E81:F81"/>
  </mergeCells>
  <printOptions/>
  <pageMargins left="0.3937007874015748" right="0.3937007874015748" top="0.5118110236220472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zoomScale="80" zoomScaleNormal="80" zoomScalePageLayoutView="0" workbookViewId="0" topLeftCell="A1">
      <selection activeCell="E18" sqref="E18"/>
    </sheetView>
  </sheetViews>
  <sheetFormatPr defaultColWidth="9.00390625" defaultRowHeight="12.75"/>
  <cols>
    <col min="1" max="2" width="8.140625" style="0" customWidth="1"/>
    <col min="3" max="3" width="39.28125" style="0" customWidth="1"/>
    <col min="4" max="4" width="13.7109375" style="0" customWidth="1"/>
    <col min="5" max="5" width="26.28125" style="0" customWidth="1"/>
  </cols>
  <sheetData>
    <row r="1" spans="1:7" ht="20.25">
      <c r="A1" s="1" t="s">
        <v>71</v>
      </c>
      <c r="B1" s="2"/>
      <c r="C1" s="2"/>
      <c r="D1" s="2"/>
      <c r="E1" s="2"/>
      <c r="F1" s="2"/>
      <c r="G1" s="2"/>
    </row>
    <row r="2" spans="1:7" ht="18">
      <c r="A2" s="2"/>
      <c r="B2" s="2"/>
      <c r="C2" s="2"/>
      <c r="D2" s="4"/>
      <c r="E2" s="2"/>
      <c r="F2" s="2"/>
      <c r="G2" s="2"/>
    </row>
    <row r="3" spans="1:7" ht="18">
      <c r="A3" s="5" t="s">
        <v>72</v>
      </c>
      <c r="B3" s="5" t="s">
        <v>2</v>
      </c>
      <c r="C3" s="5" t="s">
        <v>3</v>
      </c>
      <c r="D3" s="33" t="s">
        <v>73</v>
      </c>
      <c r="E3" s="5" t="s">
        <v>74</v>
      </c>
      <c r="F3" s="2"/>
      <c r="G3" s="2"/>
    </row>
    <row r="4" spans="1:7" ht="18">
      <c r="A4" s="11"/>
      <c r="B4" s="11">
        <v>1111</v>
      </c>
      <c r="C4" s="34" t="s">
        <v>4</v>
      </c>
      <c r="D4" s="35">
        <v>400000</v>
      </c>
      <c r="E4" s="2"/>
      <c r="F4" s="2"/>
      <c r="G4" s="2"/>
    </row>
    <row r="5" spans="1:7" ht="18">
      <c r="A5" s="11"/>
      <c r="B5" s="11">
        <v>1112</v>
      </c>
      <c r="C5" s="34" t="s">
        <v>5</v>
      </c>
      <c r="D5" s="35">
        <v>7000</v>
      </c>
      <c r="E5" s="2"/>
      <c r="F5" s="2"/>
      <c r="G5" s="2"/>
    </row>
    <row r="6" spans="1:7" ht="18">
      <c r="A6" s="11"/>
      <c r="B6" s="11">
        <v>1113</v>
      </c>
      <c r="C6" s="34" t="s">
        <v>75</v>
      </c>
      <c r="D6" s="35">
        <v>37000</v>
      </c>
      <c r="E6" s="2"/>
      <c r="F6" s="2"/>
      <c r="G6" s="2"/>
    </row>
    <row r="7" spans="1:7" ht="18">
      <c r="A7" s="11"/>
      <c r="B7" s="11">
        <v>1121</v>
      </c>
      <c r="C7" s="34" t="s">
        <v>7</v>
      </c>
      <c r="D7" s="35">
        <v>400000</v>
      </c>
      <c r="E7" s="2"/>
      <c r="F7" s="2"/>
      <c r="G7" s="2"/>
    </row>
    <row r="8" spans="1:7" ht="18">
      <c r="A8" s="11"/>
      <c r="B8" s="11">
        <v>1122</v>
      </c>
      <c r="C8" s="34" t="s">
        <v>8</v>
      </c>
      <c r="D8" s="35">
        <v>50000</v>
      </c>
      <c r="E8" s="2"/>
      <c r="F8" s="2"/>
      <c r="G8" s="2"/>
    </row>
    <row r="9" spans="1:7" ht="18">
      <c r="A9" s="11"/>
      <c r="B9" s="11">
        <v>1211</v>
      </c>
      <c r="C9" s="34" t="s">
        <v>9</v>
      </c>
      <c r="D9" s="35">
        <v>750000</v>
      </c>
      <c r="E9" s="2"/>
      <c r="F9" s="2"/>
      <c r="G9" s="2"/>
    </row>
    <row r="10" spans="1:7" ht="18">
      <c r="A10" s="11"/>
      <c r="B10" s="11">
        <v>1340</v>
      </c>
      <c r="C10" s="34" t="s">
        <v>76</v>
      </c>
      <c r="D10" s="35">
        <v>95000</v>
      </c>
      <c r="E10" s="2"/>
      <c r="F10" s="2"/>
      <c r="G10" s="2"/>
    </row>
    <row r="11" spans="1:7" ht="18">
      <c r="A11" s="11"/>
      <c r="B11" s="11">
        <v>1341</v>
      </c>
      <c r="C11" s="34" t="s">
        <v>11</v>
      </c>
      <c r="D11" s="35">
        <v>2000</v>
      </c>
      <c r="E11" s="2"/>
      <c r="F11" s="2"/>
      <c r="G11" s="2"/>
    </row>
    <row r="12" spans="1:7" ht="18">
      <c r="A12" s="11"/>
      <c r="B12" s="11">
        <v>1361</v>
      </c>
      <c r="C12" s="34" t="s">
        <v>12</v>
      </c>
      <c r="D12" s="35">
        <v>1000</v>
      </c>
      <c r="E12" s="2"/>
      <c r="F12" s="2"/>
      <c r="G12" s="2"/>
    </row>
    <row r="13" spans="1:7" ht="18">
      <c r="A13" s="11"/>
      <c r="B13" s="11">
        <v>1381</v>
      </c>
      <c r="C13" s="34" t="s">
        <v>13</v>
      </c>
      <c r="D13" s="35">
        <v>5000</v>
      </c>
      <c r="E13" s="2"/>
      <c r="F13" s="2"/>
      <c r="G13" s="2"/>
    </row>
    <row r="14" spans="1:7" ht="18">
      <c r="A14" s="11"/>
      <c r="B14" s="11">
        <v>1382</v>
      </c>
      <c r="C14" s="34" t="s">
        <v>14</v>
      </c>
      <c r="D14" s="35">
        <v>3000</v>
      </c>
      <c r="E14" s="2"/>
      <c r="F14" s="2"/>
      <c r="G14" s="2"/>
    </row>
    <row r="15" spans="1:7" ht="18">
      <c r="A15" s="11"/>
      <c r="B15" s="11">
        <v>1511</v>
      </c>
      <c r="C15" s="34" t="s">
        <v>15</v>
      </c>
      <c r="D15" s="35">
        <v>200000</v>
      </c>
      <c r="E15" s="2"/>
      <c r="F15" s="2"/>
      <c r="G15" s="2"/>
    </row>
    <row r="16" spans="1:7" ht="18">
      <c r="A16" s="11"/>
      <c r="B16" s="11"/>
      <c r="C16" s="36" t="s">
        <v>28</v>
      </c>
      <c r="D16" s="37">
        <f>SUM(D4:D15)</f>
        <v>1950000</v>
      </c>
      <c r="E16" s="2"/>
      <c r="F16" s="2"/>
      <c r="G16" s="2"/>
    </row>
    <row r="17" spans="1:7" ht="18">
      <c r="A17" s="11"/>
      <c r="B17" s="11">
        <v>4112</v>
      </c>
      <c r="C17" s="34" t="s">
        <v>16</v>
      </c>
      <c r="D17" s="35">
        <v>60000</v>
      </c>
      <c r="E17" s="2"/>
      <c r="F17" s="2"/>
      <c r="G17" s="2"/>
    </row>
    <row r="18" spans="1:7" ht="18">
      <c r="A18" s="11"/>
      <c r="B18" s="11"/>
      <c r="C18" s="36" t="s">
        <v>77</v>
      </c>
      <c r="D18" s="37">
        <f>SUM(D17)</f>
        <v>60000</v>
      </c>
      <c r="E18" s="2"/>
      <c r="F18" s="2"/>
      <c r="G18" s="2"/>
    </row>
    <row r="19" spans="1:7" ht="18">
      <c r="A19" s="8">
        <v>1032</v>
      </c>
      <c r="B19" s="11">
        <v>2329</v>
      </c>
      <c r="C19" s="34" t="s">
        <v>17</v>
      </c>
      <c r="D19" s="35">
        <v>2000</v>
      </c>
      <c r="E19" s="2"/>
      <c r="F19" s="2"/>
      <c r="G19" s="2"/>
    </row>
    <row r="20" spans="1:7" ht="18">
      <c r="A20" s="8"/>
      <c r="B20" s="11"/>
      <c r="C20" s="36" t="s">
        <v>78</v>
      </c>
      <c r="D20" s="37">
        <f>SUM(D19)</f>
        <v>2000</v>
      </c>
      <c r="E20" s="2"/>
      <c r="F20" s="2"/>
      <c r="G20" s="2"/>
    </row>
    <row r="21" spans="1:7" ht="18">
      <c r="A21" s="8">
        <v>3613</v>
      </c>
      <c r="B21" s="11">
        <v>2132</v>
      </c>
      <c r="C21" s="34" t="s">
        <v>79</v>
      </c>
      <c r="D21" s="35">
        <v>87000</v>
      </c>
      <c r="E21" s="2"/>
      <c r="F21" s="2"/>
      <c r="G21" s="2"/>
    </row>
    <row r="22" spans="1:7" ht="18">
      <c r="A22" s="8"/>
      <c r="B22" s="11"/>
      <c r="C22" s="36" t="s">
        <v>80</v>
      </c>
      <c r="D22" s="37">
        <f>SUM(D21:D21)</f>
        <v>87000</v>
      </c>
      <c r="E22" s="2"/>
      <c r="F22" s="2"/>
      <c r="G22" s="2"/>
    </row>
    <row r="23" spans="1:7" ht="18">
      <c r="A23" s="8">
        <v>3631</v>
      </c>
      <c r="B23" s="11">
        <v>2324</v>
      </c>
      <c r="C23" s="34" t="s">
        <v>81</v>
      </c>
      <c r="D23" s="35">
        <v>2500</v>
      </c>
      <c r="E23" s="2"/>
      <c r="F23" s="2"/>
      <c r="G23" s="2"/>
    </row>
    <row r="24" spans="1:7" ht="18">
      <c r="A24" s="8"/>
      <c r="B24" s="11"/>
      <c r="C24" s="36" t="s">
        <v>82</v>
      </c>
      <c r="D24" s="37">
        <f>SUM(D23)</f>
        <v>2500</v>
      </c>
      <c r="E24" s="2"/>
      <c r="F24" s="2"/>
      <c r="G24" s="2"/>
    </row>
    <row r="25" spans="1:7" ht="18">
      <c r="A25" s="8">
        <v>3639</v>
      </c>
      <c r="B25" s="11">
        <v>2131</v>
      </c>
      <c r="C25" s="34" t="s">
        <v>21</v>
      </c>
      <c r="D25" s="35">
        <v>6000</v>
      </c>
      <c r="E25" s="2"/>
      <c r="F25" s="2"/>
      <c r="G25" s="2"/>
    </row>
    <row r="26" spans="1:7" ht="18">
      <c r="A26" s="8"/>
      <c r="B26" s="11"/>
      <c r="C26" s="36" t="s">
        <v>21</v>
      </c>
      <c r="D26" s="37">
        <f>SUM(D25)</f>
        <v>6000</v>
      </c>
      <c r="E26" s="2"/>
      <c r="F26" s="2"/>
      <c r="G26" s="2"/>
    </row>
    <row r="27" spans="1:7" ht="18">
      <c r="A27" s="8">
        <v>3722</v>
      </c>
      <c r="B27" s="11">
        <v>2111</v>
      </c>
      <c r="C27" s="34" t="s">
        <v>83</v>
      </c>
      <c r="D27" s="35">
        <v>1000</v>
      </c>
      <c r="E27" s="2"/>
      <c r="F27" s="2"/>
      <c r="G27" s="2"/>
    </row>
    <row r="28" spans="1:7" ht="18">
      <c r="A28" s="8"/>
      <c r="B28" s="11"/>
      <c r="C28" s="36" t="s">
        <v>22</v>
      </c>
      <c r="D28" s="37">
        <f>D27</f>
        <v>1000</v>
      </c>
      <c r="E28" s="2"/>
      <c r="F28" s="2"/>
      <c r="G28" s="2"/>
    </row>
    <row r="29" spans="1:7" ht="16.5" customHeight="1">
      <c r="A29" s="8">
        <v>3725</v>
      </c>
      <c r="B29" s="11">
        <v>2111</v>
      </c>
      <c r="C29" s="34" t="s">
        <v>84</v>
      </c>
      <c r="D29" s="35">
        <v>21000</v>
      </c>
      <c r="E29" s="2"/>
      <c r="F29" s="2"/>
      <c r="G29" s="2"/>
    </row>
    <row r="30" spans="1:7" ht="16.5" customHeight="1">
      <c r="A30" s="8"/>
      <c r="B30" s="11">
        <v>2324</v>
      </c>
      <c r="C30" s="34" t="s">
        <v>85</v>
      </c>
      <c r="D30" s="35">
        <v>7000</v>
      </c>
      <c r="E30" s="2"/>
      <c r="F30" s="2"/>
      <c r="G30" s="2"/>
    </row>
    <row r="31" spans="1:7" ht="16.5" customHeight="1">
      <c r="A31" s="8"/>
      <c r="B31" s="11"/>
      <c r="C31" s="36" t="s">
        <v>23</v>
      </c>
      <c r="D31" s="37">
        <f>SUM(D29:D30)</f>
        <v>28000</v>
      </c>
      <c r="E31" s="2"/>
      <c r="F31" s="2"/>
      <c r="G31" s="2"/>
    </row>
    <row r="32" spans="1:7" ht="16.5" customHeight="1">
      <c r="A32" s="8">
        <v>6171</v>
      </c>
      <c r="B32" s="11">
        <v>2112</v>
      </c>
      <c r="C32" s="34" t="s">
        <v>86</v>
      </c>
      <c r="D32" s="35">
        <v>0</v>
      </c>
      <c r="E32" s="2"/>
      <c r="F32" s="2"/>
      <c r="G32" s="2"/>
    </row>
    <row r="33" spans="1:7" ht="16.5" customHeight="1">
      <c r="A33" s="8"/>
      <c r="B33" s="11">
        <v>2132</v>
      </c>
      <c r="C33" s="34" t="s">
        <v>87</v>
      </c>
      <c r="D33" s="35">
        <v>500</v>
      </c>
      <c r="E33" s="2"/>
      <c r="F33" s="2"/>
      <c r="G33" s="2"/>
    </row>
    <row r="34" spans="1:7" ht="16.5" customHeight="1">
      <c r="A34" s="8"/>
      <c r="B34" s="11"/>
      <c r="C34" s="34" t="s">
        <v>88</v>
      </c>
      <c r="D34" s="37">
        <f>SUM(D32:D33)</f>
        <v>500</v>
      </c>
      <c r="E34" s="2"/>
      <c r="F34" s="2"/>
      <c r="G34" s="2"/>
    </row>
    <row r="35" spans="1:7" ht="18">
      <c r="A35" s="8">
        <v>6310</v>
      </c>
      <c r="B35" s="11">
        <v>2141</v>
      </c>
      <c r="C35" s="34" t="s">
        <v>89</v>
      </c>
      <c r="D35" s="35">
        <v>1000</v>
      </c>
      <c r="E35" s="2"/>
      <c r="F35" s="2"/>
      <c r="G35" s="2"/>
    </row>
    <row r="36" spans="1:7" ht="18">
      <c r="A36" s="8"/>
      <c r="B36" s="11"/>
      <c r="C36" s="36" t="s">
        <v>25</v>
      </c>
      <c r="D36" s="37">
        <f>SUM(D35)</f>
        <v>1000</v>
      </c>
      <c r="E36" s="2"/>
      <c r="F36" s="2"/>
      <c r="G36" s="2"/>
    </row>
    <row r="37" spans="1:7" ht="18">
      <c r="A37" s="8"/>
      <c r="B37" s="11"/>
      <c r="C37" s="36"/>
      <c r="D37" s="37"/>
      <c r="E37" s="2"/>
      <c r="F37" s="2"/>
      <c r="G37" s="2"/>
    </row>
    <row r="38" spans="1:7" ht="18">
      <c r="A38" s="11"/>
      <c r="B38" s="11"/>
      <c r="C38" s="36" t="s">
        <v>26</v>
      </c>
      <c r="D38" s="37">
        <f>SUM(D16+D18+D20+D22+D24+D26+D28+D31+D34+D36)</f>
        <v>2138000</v>
      </c>
      <c r="E38" s="2"/>
      <c r="F38" s="2"/>
      <c r="G38" s="2"/>
    </row>
    <row r="39" spans="1:7" ht="18">
      <c r="A39" s="11"/>
      <c r="B39" s="11"/>
      <c r="C39" s="34"/>
      <c r="D39" s="35" t="s">
        <v>56</v>
      </c>
      <c r="E39" s="2"/>
      <c r="F39" s="2"/>
      <c r="G39" s="2"/>
    </row>
    <row r="40" spans="1:7" ht="18">
      <c r="A40" s="11"/>
      <c r="B40" s="11"/>
      <c r="C40" s="34"/>
      <c r="D40" s="35"/>
      <c r="E40" s="2"/>
      <c r="F40" s="2"/>
      <c r="G40" s="2"/>
    </row>
    <row r="41" spans="1:7" ht="18">
      <c r="A41" s="11"/>
      <c r="B41" s="11"/>
      <c r="C41" s="34"/>
      <c r="D41" s="35"/>
      <c r="E41" s="2"/>
      <c r="F41" s="2"/>
      <c r="G41" s="2"/>
    </row>
    <row r="42" spans="1:7" ht="18">
      <c r="A42" s="11"/>
      <c r="B42" s="11"/>
      <c r="C42" s="34"/>
      <c r="D42" s="35"/>
      <c r="E42" s="2"/>
      <c r="F42" s="2"/>
      <c r="G42" s="2"/>
    </row>
    <row r="43" spans="1:7" ht="18">
      <c r="A43" s="11"/>
      <c r="B43" s="11"/>
      <c r="C43" s="34"/>
      <c r="D43" s="35"/>
      <c r="E43" s="2"/>
      <c r="F43" s="2"/>
      <c r="G43" s="2"/>
    </row>
    <row r="44" spans="1:7" ht="18">
      <c r="A44" s="11"/>
      <c r="B44" s="11"/>
      <c r="C44" s="34"/>
      <c r="D44" s="35"/>
      <c r="E44" s="13"/>
      <c r="F44" s="2"/>
      <c r="G44" s="2"/>
    </row>
    <row r="45" spans="1:5" ht="15">
      <c r="A45" s="5" t="s">
        <v>72</v>
      </c>
      <c r="B45" s="5" t="s">
        <v>2</v>
      </c>
      <c r="C45" s="38" t="s">
        <v>3</v>
      </c>
      <c r="D45" s="33" t="s">
        <v>73</v>
      </c>
      <c r="E45" s="13"/>
    </row>
    <row r="46" spans="1:5" ht="15">
      <c r="A46" s="8">
        <v>1032</v>
      </c>
      <c r="B46" s="11">
        <v>5169</v>
      </c>
      <c r="C46" s="34" t="s">
        <v>90</v>
      </c>
      <c r="D46" s="35">
        <v>3000</v>
      </c>
      <c r="E46" s="13"/>
    </row>
    <row r="47" spans="1:5" ht="15">
      <c r="A47" s="11"/>
      <c r="B47" s="11"/>
      <c r="C47" s="36" t="s">
        <v>91</v>
      </c>
      <c r="D47" s="37">
        <f>SUM(D46)</f>
        <v>3000</v>
      </c>
      <c r="E47" s="13"/>
    </row>
    <row r="48" spans="1:5" ht="15">
      <c r="A48" s="8">
        <v>2212</v>
      </c>
      <c r="B48" s="11">
        <v>5139</v>
      </c>
      <c r="C48" s="34" t="s">
        <v>92</v>
      </c>
      <c r="D48" s="35">
        <v>2000</v>
      </c>
      <c r="E48" s="13"/>
    </row>
    <row r="49" spans="1:6" ht="15">
      <c r="A49" s="8"/>
      <c r="B49" s="11">
        <v>5169</v>
      </c>
      <c r="C49" s="34" t="s">
        <v>93</v>
      </c>
      <c r="D49" s="35">
        <v>10000</v>
      </c>
      <c r="E49" s="13" t="s">
        <v>94</v>
      </c>
      <c r="F49" s="39" t="s">
        <v>56</v>
      </c>
    </row>
    <row r="50" spans="1:5" ht="15">
      <c r="A50" s="8"/>
      <c r="B50" s="11">
        <v>5171</v>
      </c>
      <c r="C50" s="34" t="s">
        <v>95</v>
      </c>
      <c r="D50" s="35">
        <v>50000</v>
      </c>
      <c r="E50" s="13"/>
    </row>
    <row r="51" spans="1:5" ht="15">
      <c r="A51" s="8"/>
      <c r="B51" s="11"/>
      <c r="C51" s="36" t="s">
        <v>96</v>
      </c>
      <c r="D51" s="37">
        <f>SUM(D48:D50)</f>
        <v>62000</v>
      </c>
      <c r="E51" s="13"/>
    </row>
    <row r="52" spans="1:6" ht="15">
      <c r="A52" s="8">
        <v>2321</v>
      </c>
      <c r="B52" s="11">
        <v>5169</v>
      </c>
      <c r="C52" s="34" t="s">
        <v>97</v>
      </c>
      <c r="D52" s="35">
        <v>40000</v>
      </c>
      <c r="E52" s="13" t="s">
        <v>98</v>
      </c>
      <c r="F52" s="39" t="s">
        <v>56</v>
      </c>
    </row>
    <row r="53" spans="1:5" ht="15">
      <c r="A53" s="8"/>
      <c r="B53" s="11">
        <v>6121</v>
      </c>
      <c r="C53" s="34" t="s">
        <v>39</v>
      </c>
      <c r="D53" s="35">
        <v>400000</v>
      </c>
      <c r="E53" s="13"/>
    </row>
    <row r="54" spans="1:5" ht="15">
      <c r="A54" s="8"/>
      <c r="B54" s="11"/>
      <c r="C54" s="36" t="s">
        <v>99</v>
      </c>
      <c r="D54" s="37">
        <f>SUM(D52:D53)</f>
        <v>440000</v>
      </c>
      <c r="E54" s="13"/>
    </row>
    <row r="55" spans="1:5" ht="15">
      <c r="A55" s="8">
        <v>3314</v>
      </c>
      <c r="B55" s="11">
        <v>5021</v>
      </c>
      <c r="C55" s="34" t="s">
        <v>100</v>
      </c>
      <c r="D55" s="35">
        <v>3000</v>
      </c>
      <c r="E55" s="13"/>
    </row>
    <row r="56" spans="1:6" ht="15">
      <c r="A56" s="8" t="s">
        <v>56</v>
      </c>
      <c r="B56" s="11">
        <v>5136</v>
      </c>
      <c r="C56" s="34" t="s">
        <v>101</v>
      </c>
      <c r="D56" s="35">
        <v>1500</v>
      </c>
      <c r="E56" s="13"/>
      <c r="F56" s="39"/>
    </row>
    <row r="57" spans="1:5" ht="15">
      <c r="A57" s="8"/>
      <c r="B57" s="11">
        <v>5173</v>
      </c>
      <c r="C57" s="34" t="s">
        <v>102</v>
      </c>
      <c r="D57" s="35">
        <v>1500</v>
      </c>
      <c r="E57" s="13"/>
    </row>
    <row r="58" spans="1:5" ht="15">
      <c r="A58" s="8"/>
      <c r="B58" s="11"/>
      <c r="C58" s="36" t="s">
        <v>103</v>
      </c>
      <c r="D58" s="37">
        <f>SUM(D55:D57)</f>
        <v>6000</v>
      </c>
      <c r="E58" s="13"/>
    </row>
    <row r="59" spans="1:5" ht="15">
      <c r="A59" s="8">
        <v>3399</v>
      </c>
      <c r="B59" s="11">
        <v>5021</v>
      </c>
      <c r="C59" s="34" t="s">
        <v>104</v>
      </c>
      <c r="D59" s="35">
        <v>5000</v>
      </c>
      <c r="E59" s="13"/>
    </row>
    <row r="60" spans="1:5" ht="15">
      <c r="A60" s="8"/>
      <c r="B60" s="11">
        <v>5139</v>
      </c>
      <c r="C60" s="34" t="s">
        <v>105</v>
      </c>
      <c r="D60" s="35">
        <v>5000</v>
      </c>
      <c r="E60" s="13"/>
    </row>
    <row r="61" spans="1:5" ht="15">
      <c r="A61" s="8"/>
      <c r="B61" s="11">
        <v>5169</v>
      </c>
      <c r="C61" s="34" t="s">
        <v>93</v>
      </c>
      <c r="D61" s="35">
        <v>10000</v>
      </c>
      <c r="E61" s="13"/>
    </row>
    <row r="62" spans="1:6" ht="15">
      <c r="A62" s="8"/>
      <c r="B62" s="11">
        <v>5175</v>
      </c>
      <c r="C62" s="34" t="s">
        <v>106</v>
      </c>
      <c r="D62" s="35">
        <v>10000</v>
      </c>
      <c r="E62" s="13" t="s">
        <v>107</v>
      </c>
      <c r="F62" s="39" t="s">
        <v>56</v>
      </c>
    </row>
    <row r="63" spans="1:5" ht="15">
      <c r="A63" s="8" t="s">
        <v>56</v>
      </c>
      <c r="B63" s="11">
        <v>5194</v>
      </c>
      <c r="C63" s="34" t="s">
        <v>108</v>
      </c>
      <c r="D63" s="35">
        <v>6000</v>
      </c>
      <c r="E63" s="13"/>
    </row>
    <row r="64" spans="1:5" ht="15">
      <c r="A64" s="8"/>
      <c r="B64" s="11"/>
      <c r="C64" s="36" t="s">
        <v>109</v>
      </c>
      <c r="D64" s="37">
        <f>SUM(D59:D63)</f>
        <v>36000</v>
      </c>
      <c r="E64" s="13"/>
    </row>
    <row r="65" spans="1:6" ht="15">
      <c r="A65" s="8">
        <v>3419</v>
      </c>
      <c r="B65" s="11">
        <v>5240</v>
      </c>
      <c r="C65" s="34" t="s">
        <v>110</v>
      </c>
      <c r="D65" s="35">
        <v>6000</v>
      </c>
      <c r="E65" s="13" t="s">
        <v>111</v>
      </c>
      <c r="F65" s="39" t="s">
        <v>56</v>
      </c>
    </row>
    <row r="66" spans="1:5" ht="15">
      <c r="A66" s="8"/>
      <c r="B66" s="11"/>
      <c r="C66" s="36" t="s">
        <v>112</v>
      </c>
      <c r="D66" s="37">
        <f>SUM(D65)</f>
        <v>6000</v>
      </c>
      <c r="E66" s="13"/>
    </row>
    <row r="67" spans="1:5" ht="15">
      <c r="A67" s="8">
        <v>3421</v>
      </c>
      <c r="B67" s="11">
        <v>5139</v>
      </c>
      <c r="C67" s="34" t="s">
        <v>113</v>
      </c>
      <c r="D67" s="35">
        <v>5000</v>
      </c>
      <c r="E67" s="13"/>
    </row>
    <row r="68" spans="1:5" ht="15">
      <c r="A68" s="8"/>
      <c r="B68" s="11"/>
      <c r="C68" s="36" t="s">
        <v>114</v>
      </c>
      <c r="D68" s="37">
        <f>SUM(D67:D67)</f>
        <v>5000</v>
      </c>
      <c r="E68" s="13"/>
    </row>
    <row r="69" spans="1:6" ht="15">
      <c r="A69" s="8">
        <v>3429</v>
      </c>
      <c r="B69" s="11">
        <v>5240</v>
      </c>
      <c r="C69" s="34" t="s">
        <v>44</v>
      </c>
      <c r="D69" s="35">
        <v>3000</v>
      </c>
      <c r="E69" s="13" t="s">
        <v>115</v>
      </c>
      <c r="F69" s="39" t="s">
        <v>56</v>
      </c>
    </row>
    <row r="70" spans="1:5" ht="15">
      <c r="A70" s="8"/>
      <c r="B70" s="11"/>
      <c r="C70" s="36" t="s">
        <v>116</v>
      </c>
      <c r="D70" s="37">
        <f>SUM(D69)</f>
        <v>3000</v>
      </c>
      <c r="E70" s="13"/>
    </row>
    <row r="71" spans="1:5" ht="15">
      <c r="A71" s="8">
        <v>3613</v>
      </c>
      <c r="B71" s="11">
        <v>5153</v>
      </c>
      <c r="C71" s="34" t="s">
        <v>117</v>
      </c>
      <c r="D71" s="35">
        <v>25000</v>
      </c>
      <c r="E71" s="13"/>
    </row>
    <row r="72" spans="1:5" ht="15">
      <c r="A72" s="8">
        <v>3613</v>
      </c>
      <c r="B72" s="11">
        <v>5154</v>
      </c>
      <c r="C72" s="34" t="s">
        <v>118</v>
      </c>
      <c r="D72" s="35">
        <v>40000</v>
      </c>
      <c r="E72" s="13"/>
    </row>
    <row r="73" spans="1:5" ht="15">
      <c r="A73" s="8">
        <v>3613</v>
      </c>
      <c r="B73" s="11">
        <v>5171</v>
      </c>
      <c r="C73" s="34" t="s">
        <v>119</v>
      </c>
      <c r="D73" s="35">
        <v>35000</v>
      </c>
      <c r="E73" s="13"/>
    </row>
    <row r="74" spans="1:5" ht="15">
      <c r="A74" s="8"/>
      <c r="B74" s="11"/>
      <c r="C74" s="36" t="s">
        <v>120</v>
      </c>
      <c r="D74" s="37">
        <f>SUM(D71:D73)</f>
        <v>100000</v>
      </c>
      <c r="E74" s="13"/>
    </row>
    <row r="75" spans="1:5" ht="15">
      <c r="A75" s="8">
        <v>3631</v>
      </c>
      <c r="B75" s="11">
        <v>5154</v>
      </c>
      <c r="C75" s="34" t="s">
        <v>121</v>
      </c>
      <c r="D75" s="35">
        <v>40000</v>
      </c>
      <c r="E75" s="13"/>
    </row>
    <row r="76" spans="1:6" ht="15">
      <c r="A76" s="8" t="s">
        <v>56</v>
      </c>
      <c r="B76" s="11">
        <v>5171</v>
      </c>
      <c r="C76" s="34" t="s">
        <v>122</v>
      </c>
      <c r="D76" s="35">
        <v>20000</v>
      </c>
      <c r="E76" s="13"/>
      <c r="F76" s="39"/>
    </row>
    <row r="77" spans="1:5" ht="15">
      <c r="A77" s="8"/>
      <c r="B77" s="11"/>
      <c r="C77" s="36" t="s">
        <v>123</v>
      </c>
      <c r="D77" s="37">
        <f>SUM(D75:D76)</f>
        <v>60000</v>
      </c>
      <c r="E77" s="13"/>
    </row>
    <row r="78" spans="1:5" ht="15">
      <c r="A78" s="8">
        <v>3721</v>
      </c>
      <c r="B78" s="11">
        <v>5021</v>
      </c>
      <c r="C78" s="34" t="s">
        <v>124</v>
      </c>
      <c r="D78" s="35">
        <v>2000</v>
      </c>
      <c r="E78" s="13"/>
    </row>
    <row r="79" spans="1:5" ht="15">
      <c r="A79" s="8"/>
      <c r="B79" s="11">
        <v>5169</v>
      </c>
      <c r="C79" s="34" t="s">
        <v>125</v>
      </c>
      <c r="D79" s="35">
        <v>15000</v>
      </c>
      <c r="E79" s="13"/>
    </row>
    <row r="80" spans="1:5" ht="15">
      <c r="A80" s="8"/>
      <c r="B80" s="11"/>
      <c r="C80" s="36" t="s">
        <v>126</v>
      </c>
      <c r="D80" s="37">
        <f>SUM(D78:D79)</f>
        <v>17000</v>
      </c>
      <c r="E80" s="13"/>
    </row>
    <row r="81" spans="1:5" ht="15">
      <c r="A81" s="8">
        <v>3722</v>
      </c>
      <c r="B81" s="11">
        <v>5169</v>
      </c>
      <c r="C81" s="34" t="s">
        <v>127</v>
      </c>
      <c r="D81" s="35">
        <v>80000</v>
      </c>
      <c r="E81" s="13"/>
    </row>
    <row r="82" spans="1:5" ht="15">
      <c r="A82" s="8"/>
      <c r="B82" s="11" t="s">
        <v>56</v>
      </c>
      <c r="C82" s="36" t="s">
        <v>128</v>
      </c>
      <c r="D82" s="37">
        <f>SUM(D81)</f>
        <v>80000</v>
      </c>
      <c r="E82" s="13"/>
    </row>
    <row r="83" spans="1:5" ht="15">
      <c r="A83" s="8">
        <v>3723</v>
      </c>
      <c r="B83" s="11">
        <v>5021</v>
      </c>
      <c r="C83" s="34" t="s">
        <v>129</v>
      </c>
      <c r="D83" s="35">
        <v>9000</v>
      </c>
      <c r="E83" s="13"/>
    </row>
    <row r="84" spans="1:5" ht="15">
      <c r="A84" s="8" t="s">
        <v>56</v>
      </c>
      <c r="B84" s="11">
        <v>5169</v>
      </c>
      <c r="C84" s="34" t="s">
        <v>130</v>
      </c>
      <c r="D84" s="35">
        <v>42000</v>
      </c>
      <c r="E84" s="13"/>
    </row>
    <row r="85" spans="1:5" ht="15">
      <c r="A85" s="8"/>
      <c r="B85" s="11"/>
      <c r="C85" s="36" t="s">
        <v>131</v>
      </c>
      <c r="D85" s="37">
        <f>SUM(D83:D84)</f>
        <v>51000</v>
      </c>
      <c r="E85" s="13"/>
    </row>
    <row r="86" spans="1:5" ht="15">
      <c r="A86" s="8">
        <v>3745</v>
      </c>
      <c r="B86" s="11">
        <v>5021</v>
      </c>
      <c r="C86" s="34" t="s">
        <v>132</v>
      </c>
      <c r="D86" s="35">
        <v>3000</v>
      </c>
      <c r="E86" s="13"/>
    </row>
    <row r="87" spans="1:5" ht="15">
      <c r="A87" s="8" t="s">
        <v>56</v>
      </c>
      <c r="B87" s="11">
        <v>5139</v>
      </c>
      <c r="C87" s="34" t="s">
        <v>133</v>
      </c>
      <c r="D87" s="35">
        <v>5000</v>
      </c>
      <c r="E87" s="13"/>
    </row>
    <row r="88" spans="1:5" ht="15">
      <c r="A88" s="8" t="s">
        <v>56</v>
      </c>
      <c r="B88" s="11">
        <v>5169</v>
      </c>
      <c r="C88" s="34" t="s">
        <v>134</v>
      </c>
      <c r="D88" s="35">
        <v>92000</v>
      </c>
      <c r="E88" s="13"/>
    </row>
    <row r="89" spans="1:5" ht="15">
      <c r="A89" s="8"/>
      <c r="B89" s="11"/>
      <c r="C89" s="36" t="s">
        <v>135</v>
      </c>
      <c r="D89" s="37">
        <f>SUM(D86:D88)</f>
        <v>100000</v>
      </c>
      <c r="E89" s="13"/>
    </row>
    <row r="90" spans="1:5" ht="15">
      <c r="A90" s="8">
        <v>4349</v>
      </c>
      <c r="B90" s="11">
        <v>5492</v>
      </c>
      <c r="C90" s="34" t="s">
        <v>136</v>
      </c>
      <c r="D90" s="35">
        <v>10000</v>
      </c>
      <c r="E90" s="13"/>
    </row>
    <row r="91" spans="1:5" ht="15">
      <c r="A91" s="8"/>
      <c r="B91" s="11"/>
      <c r="C91" s="36" t="s">
        <v>137</v>
      </c>
      <c r="D91" s="37">
        <f>SUM(D90)</f>
        <v>10000</v>
      </c>
      <c r="E91" s="13"/>
    </row>
    <row r="92" spans="1:5" ht="15">
      <c r="A92" s="8">
        <v>4351</v>
      </c>
      <c r="B92" s="11">
        <v>5223</v>
      </c>
      <c r="C92" s="34" t="s">
        <v>138</v>
      </c>
      <c r="D92" s="35">
        <v>3000</v>
      </c>
      <c r="E92" s="13"/>
    </row>
    <row r="93" spans="1:5" ht="15">
      <c r="A93" s="8"/>
      <c r="B93" s="11"/>
      <c r="C93" s="36" t="s">
        <v>139</v>
      </c>
      <c r="D93" s="37">
        <f>SUM(D92)</f>
        <v>3000</v>
      </c>
      <c r="E93" s="13"/>
    </row>
    <row r="94" spans="1:5" ht="15">
      <c r="A94" s="8">
        <v>5212</v>
      </c>
      <c r="B94" s="11">
        <v>5909</v>
      </c>
      <c r="C94" s="34" t="s">
        <v>52</v>
      </c>
      <c r="D94" s="35">
        <v>5000</v>
      </c>
      <c r="E94" s="13"/>
    </row>
    <row r="95" spans="1:5" ht="15">
      <c r="A95" s="8"/>
      <c r="B95" s="11"/>
      <c r="C95" s="36" t="s">
        <v>140</v>
      </c>
      <c r="D95" s="37">
        <f>D94</f>
        <v>5000</v>
      </c>
      <c r="E95" s="13"/>
    </row>
    <row r="96" spans="1:5" ht="15">
      <c r="A96" s="8"/>
      <c r="B96" s="11"/>
      <c r="C96" s="36"/>
      <c r="D96" s="37"/>
      <c r="E96" s="13"/>
    </row>
    <row r="97" spans="1:5" ht="15">
      <c r="A97" s="8">
        <v>5512</v>
      </c>
      <c r="B97" s="11">
        <v>5019</v>
      </c>
      <c r="C97" s="34" t="s">
        <v>141</v>
      </c>
      <c r="D97" s="35">
        <v>2000</v>
      </c>
      <c r="E97" s="13"/>
    </row>
    <row r="98" spans="1:5" ht="15">
      <c r="A98" s="8"/>
      <c r="B98" s="11">
        <v>5137</v>
      </c>
      <c r="C98" s="34" t="s">
        <v>142</v>
      </c>
      <c r="D98" s="35">
        <v>15000</v>
      </c>
      <c r="E98" s="13"/>
    </row>
    <row r="99" spans="1:5" ht="15">
      <c r="A99" s="8"/>
      <c r="B99" s="11">
        <v>5139</v>
      </c>
      <c r="C99" s="34" t="s">
        <v>143</v>
      </c>
      <c r="D99" s="35">
        <v>15000</v>
      </c>
      <c r="E99" s="13"/>
    </row>
    <row r="100" spans="1:5" ht="15">
      <c r="A100" s="8"/>
      <c r="B100" s="11">
        <v>5171</v>
      </c>
      <c r="C100" s="34" t="s">
        <v>144</v>
      </c>
      <c r="D100" s="35">
        <v>10000</v>
      </c>
      <c r="E100" s="13"/>
    </row>
    <row r="101" spans="1:5" ht="15">
      <c r="A101" s="8"/>
      <c r="B101" s="11"/>
      <c r="C101" s="36" t="s">
        <v>145</v>
      </c>
      <c r="D101" s="37">
        <f>SUM(D97:D100)</f>
        <v>42000</v>
      </c>
      <c r="E101" s="9"/>
    </row>
    <row r="102" spans="1:5" ht="15">
      <c r="A102" s="8">
        <v>6112</v>
      </c>
      <c r="B102" s="11">
        <v>5019</v>
      </c>
      <c r="C102" s="34" t="s">
        <v>146</v>
      </c>
      <c r="D102" s="35">
        <v>5000</v>
      </c>
      <c r="E102" s="9"/>
    </row>
    <row r="103" spans="1:5" ht="15">
      <c r="A103" s="8"/>
      <c r="B103" s="11">
        <v>5023</v>
      </c>
      <c r="C103" s="34" t="s">
        <v>147</v>
      </c>
      <c r="D103" s="35">
        <v>293000</v>
      </c>
      <c r="E103" s="13"/>
    </row>
    <row r="104" spans="1:5" ht="15">
      <c r="A104" s="8"/>
      <c r="B104" s="11">
        <v>5032</v>
      </c>
      <c r="C104" s="34" t="s">
        <v>148</v>
      </c>
      <c r="D104" s="35">
        <v>27000</v>
      </c>
      <c r="E104" s="13"/>
    </row>
    <row r="105" spans="1:5" ht="15">
      <c r="A105" s="8"/>
      <c r="B105" s="11"/>
      <c r="C105" s="36" t="s">
        <v>149</v>
      </c>
      <c r="D105" s="37">
        <f>SUM(D102:D104)</f>
        <v>325000</v>
      </c>
      <c r="E105" s="13"/>
    </row>
    <row r="106" spans="1:5" ht="15">
      <c r="A106" s="8">
        <v>6171</v>
      </c>
      <c r="B106" s="11">
        <v>5021</v>
      </c>
      <c r="C106" s="34" t="s">
        <v>150</v>
      </c>
      <c r="D106" s="35">
        <v>100000</v>
      </c>
      <c r="E106" s="13"/>
    </row>
    <row r="107" spans="1:5" ht="15">
      <c r="A107" s="8"/>
      <c r="B107" s="11">
        <v>5136</v>
      </c>
      <c r="C107" s="34" t="s">
        <v>151</v>
      </c>
      <c r="D107" s="35">
        <v>1500</v>
      </c>
      <c r="E107" s="13"/>
    </row>
    <row r="108" spans="1:5" ht="15">
      <c r="A108" s="8"/>
      <c r="B108" s="11">
        <v>5137</v>
      </c>
      <c r="C108" s="34" t="s">
        <v>152</v>
      </c>
      <c r="D108" s="35">
        <v>10000</v>
      </c>
      <c r="E108" s="13"/>
    </row>
    <row r="109" spans="1:5" ht="15">
      <c r="A109" s="8"/>
      <c r="B109" s="11">
        <v>5139</v>
      </c>
      <c r="C109" s="34" t="s">
        <v>153</v>
      </c>
      <c r="D109" s="35">
        <v>20000</v>
      </c>
      <c r="E109" s="13"/>
    </row>
    <row r="110" spans="1:5" ht="15">
      <c r="A110" s="8"/>
      <c r="B110" s="11">
        <v>5153</v>
      </c>
      <c r="C110" s="34" t="s">
        <v>117</v>
      </c>
      <c r="D110" s="35">
        <v>32500</v>
      </c>
      <c r="E110" s="13"/>
    </row>
    <row r="111" spans="1:5" ht="15">
      <c r="A111" s="8"/>
      <c r="B111" s="11">
        <v>5154</v>
      </c>
      <c r="C111" s="34" t="s">
        <v>154</v>
      </c>
      <c r="D111" s="35">
        <v>20000</v>
      </c>
      <c r="E111" s="13"/>
    </row>
    <row r="112" spans="1:5" ht="15">
      <c r="A112" s="8"/>
      <c r="B112" s="11">
        <v>5161</v>
      </c>
      <c r="C112" s="34" t="s">
        <v>155</v>
      </c>
      <c r="D112" s="35">
        <v>2000</v>
      </c>
      <c r="E112" s="13"/>
    </row>
    <row r="113" spans="1:5" ht="15">
      <c r="A113" s="8"/>
      <c r="B113" s="11">
        <v>5162</v>
      </c>
      <c r="C113" s="34" t="s">
        <v>156</v>
      </c>
      <c r="D113" s="35">
        <v>15000</v>
      </c>
      <c r="E113" s="13"/>
    </row>
    <row r="114" spans="1:5" ht="15">
      <c r="A114" s="8"/>
      <c r="B114" s="11">
        <v>5166</v>
      </c>
      <c r="C114" s="34" t="s">
        <v>157</v>
      </c>
      <c r="D114" s="35">
        <v>10000</v>
      </c>
      <c r="E114" s="13"/>
    </row>
    <row r="115" spans="1:5" ht="15">
      <c r="A115" s="8"/>
      <c r="B115" s="11">
        <v>5167</v>
      </c>
      <c r="C115" s="34" t="s">
        <v>158</v>
      </c>
      <c r="D115" s="35">
        <v>5000</v>
      </c>
      <c r="E115" s="13"/>
    </row>
    <row r="116" spans="1:5" ht="15">
      <c r="A116" s="8"/>
      <c r="B116" s="11">
        <v>5169</v>
      </c>
      <c r="C116" s="34" t="s">
        <v>159</v>
      </c>
      <c r="D116" s="35">
        <v>40000</v>
      </c>
      <c r="E116" s="13"/>
    </row>
    <row r="117" spans="1:5" ht="15">
      <c r="A117" s="8"/>
      <c r="B117" s="11">
        <v>5171</v>
      </c>
      <c r="C117" s="34" t="s">
        <v>160</v>
      </c>
      <c r="D117" s="35">
        <v>435000</v>
      </c>
      <c r="E117" s="13" t="s">
        <v>161</v>
      </c>
    </row>
    <row r="118" spans="1:5" ht="15">
      <c r="A118" s="8"/>
      <c r="B118" s="11">
        <v>5175</v>
      </c>
      <c r="C118" s="34" t="s">
        <v>162</v>
      </c>
      <c r="D118" s="35">
        <v>4000</v>
      </c>
      <c r="E118" s="13"/>
    </row>
    <row r="119" spans="1:5" ht="15">
      <c r="A119" s="8"/>
      <c r="B119" s="11">
        <v>5229</v>
      </c>
      <c r="C119" s="34" t="s">
        <v>163</v>
      </c>
      <c r="D119" s="35">
        <v>10000</v>
      </c>
      <c r="E119" s="13"/>
    </row>
    <row r="120" spans="1:5" ht="15">
      <c r="A120" s="8"/>
      <c r="B120" s="11">
        <v>5321</v>
      </c>
      <c r="C120" s="34" t="s">
        <v>164</v>
      </c>
      <c r="D120" s="35">
        <v>3000</v>
      </c>
      <c r="E120" s="13"/>
    </row>
    <row r="121" spans="1:5" ht="15">
      <c r="A121" s="8"/>
      <c r="B121" s="11">
        <v>5492</v>
      </c>
      <c r="C121" s="34" t="s">
        <v>165</v>
      </c>
      <c r="D121" s="35">
        <v>2000</v>
      </c>
      <c r="E121" s="13"/>
    </row>
    <row r="122" spans="1:5" ht="15">
      <c r="A122" s="8"/>
      <c r="B122" s="8"/>
      <c r="C122" s="36" t="s">
        <v>166</v>
      </c>
      <c r="D122" s="37">
        <f>SUM(D106:D121)</f>
        <v>710000</v>
      </c>
      <c r="E122" s="13"/>
    </row>
    <row r="123" spans="1:5" ht="15">
      <c r="A123" s="8">
        <v>6310</v>
      </c>
      <c r="B123" s="11">
        <v>5163</v>
      </c>
      <c r="C123" s="34" t="s">
        <v>167</v>
      </c>
      <c r="D123" s="35">
        <v>7000</v>
      </c>
      <c r="E123" s="13"/>
    </row>
    <row r="124" spans="1:5" ht="15">
      <c r="A124" s="8"/>
      <c r="B124" s="11"/>
      <c r="C124" s="36" t="s">
        <v>168</v>
      </c>
      <c r="D124" s="37">
        <f>SUM(D123)</f>
        <v>7000</v>
      </c>
      <c r="E124" s="13"/>
    </row>
    <row r="125" spans="1:5" ht="15">
      <c r="A125" s="8">
        <v>6320</v>
      </c>
      <c r="B125" s="11">
        <v>5163</v>
      </c>
      <c r="C125" s="34" t="s">
        <v>58</v>
      </c>
      <c r="D125" s="35">
        <v>17000</v>
      </c>
      <c r="E125" s="13"/>
    </row>
    <row r="126" spans="1:5" ht="15">
      <c r="A126" s="8"/>
      <c r="B126" s="11"/>
      <c r="C126" s="36" t="s">
        <v>169</v>
      </c>
      <c r="D126" s="37">
        <f>SUM(D125)</f>
        <v>17000</v>
      </c>
      <c r="E126" s="13"/>
    </row>
    <row r="127" spans="1:5" ht="15">
      <c r="A127" s="8">
        <v>6399</v>
      </c>
      <c r="B127" s="11">
        <v>5362</v>
      </c>
      <c r="C127" s="34" t="s">
        <v>170</v>
      </c>
      <c r="D127" s="35">
        <v>50000</v>
      </c>
      <c r="E127" s="13" t="s">
        <v>171</v>
      </c>
    </row>
    <row r="128" spans="1:4" ht="15">
      <c r="A128" s="8"/>
      <c r="B128" s="11"/>
      <c r="C128" s="36" t="s">
        <v>172</v>
      </c>
      <c r="D128" s="37">
        <f>SUM(D127)</f>
        <v>50000</v>
      </c>
    </row>
    <row r="129" spans="1:4" ht="15">
      <c r="A129" s="8"/>
      <c r="B129" s="11"/>
      <c r="C129" s="36"/>
      <c r="D129" s="37"/>
    </row>
    <row r="130" spans="1:4" ht="15">
      <c r="A130" s="11"/>
      <c r="B130" s="11"/>
      <c r="C130" s="36" t="s">
        <v>60</v>
      </c>
      <c r="D130" s="37">
        <f>SUM(D47+D51+D54+D58+D64+D66+D68+D70+D74+D77+D80+D82+D85+D89+D91+D93+D95+D101+D105+D122+D124+D126+D128)</f>
        <v>2138000</v>
      </c>
    </row>
  </sheetData>
  <sheetProtection selectLockedCells="1" selectUnlockedCells="1"/>
  <printOptions/>
  <pageMargins left="0.39375" right="0.39375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="90" zoomScaleNormal="90" zoomScalePageLayoutView="0" workbookViewId="0" topLeftCell="A1">
      <selection activeCell="G13" sqref="G13"/>
    </sheetView>
  </sheetViews>
  <sheetFormatPr defaultColWidth="9.00390625" defaultRowHeight="12.75"/>
  <cols>
    <col min="1" max="1" width="20.57421875" style="0" customWidth="1"/>
    <col min="2" max="2" width="17.8515625" style="0" customWidth="1"/>
    <col min="3" max="3" width="18.00390625" style="0" customWidth="1"/>
    <col min="4" max="4" width="17.8515625" style="0" customWidth="1"/>
  </cols>
  <sheetData>
    <row r="1" spans="1:4" ht="18">
      <c r="A1" s="40" t="s">
        <v>194</v>
      </c>
      <c r="B1" s="40"/>
      <c r="C1" s="40"/>
      <c r="D1" s="2"/>
    </row>
    <row r="2" spans="1:4" ht="18">
      <c r="A2" s="41"/>
      <c r="B2" s="41"/>
      <c r="C2" s="41"/>
      <c r="D2" s="42"/>
    </row>
    <row r="3" spans="1:4" ht="18.75" customHeight="1">
      <c r="A3" s="43"/>
      <c r="B3" s="43" t="s">
        <v>173</v>
      </c>
      <c r="C3" s="43" t="s">
        <v>36</v>
      </c>
      <c r="D3" s="44" t="s">
        <v>67</v>
      </c>
    </row>
    <row r="4" spans="1:4" ht="18.75" customHeight="1">
      <c r="A4" s="45" t="s">
        <v>28</v>
      </c>
      <c r="B4" s="46">
        <v>2783000</v>
      </c>
      <c r="C4" s="46"/>
      <c r="D4" s="46"/>
    </row>
    <row r="5" spans="1:4" ht="18">
      <c r="A5" s="45" t="s">
        <v>30</v>
      </c>
      <c r="B5" s="46">
        <v>204000</v>
      </c>
      <c r="C5" s="46"/>
      <c r="D5" s="46"/>
    </row>
    <row r="6" spans="1:4" ht="18">
      <c r="A6" s="45" t="s">
        <v>34</v>
      </c>
      <c r="B6" s="46">
        <v>73000</v>
      </c>
      <c r="C6" s="46"/>
      <c r="D6" s="46"/>
    </row>
    <row r="7" spans="1:4" ht="19.5" customHeight="1">
      <c r="A7" s="47" t="s">
        <v>35</v>
      </c>
      <c r="B7" s="48">
        <f>SUM(B4:B6)</f>
        <v>3060000</v>
      </c>
      <c r="C7" s="46"/>
      <c r="D7" s="46"/>
    </row>
    <row r="8" spans="1:4" ht="19.5" customHeight="1">
      <c r="A8" s="45" t="s">
        <v>174</v>
      </c>
      <c r="B8" s="46"/>
      <c r="C8" s="46">
        <v>2760000</v>
      </c>
      <c r="D8" s="46"/>
    </row>
    <row r="9" spans="1:4" ht="19.5" customHeight="1">
      <c r="A9" s="45" t="s">
        <v>175</v>
      </c>
      <c r="B9" s="46"/>
      <c r="C9" s="46">
        <v>300000</v>
      </c>
      <c r="D9" s="46"/>
    </row>
    <row r="10" spans="1:4" ht="18">
      <c r="A10" s="47" t="s">
        <v>65</v>
      </c>
      <c r="B10" s="46"/>
      <c r="C10" s="48">
        <f>SUM(C8:C9)</f>
        <v>3060000</v>
      </c>
      <c r="D10" s="46"/>
    </row>
    <row r="11" spans="1:4" ht="18">
      <c r="A11" s="49" t="s">
        <v>67</v>
      </c>
      <c r="B11" s="43"/>
      <c r="C11" s="50"/>
      <c r="D11" s="48">
        <v>0</v>
      </c>
    </row>
    <row r="12" spans="1:4" ht="18">
      <c r="A12" s="41"/>
      <c r="B12" s="41"/>
      <c r="C12" s="2"/>
      <c r="D12" s="4"/>
    </row>
    <row r="13" spans="1:4" ht="15" customHeight="1">
      <c r="A13" s="51" t="s">
        <v>68</v>
      </c>
      <c r="B13" s="11"/>
      <c r="C13" s="67">
        <v>44883</v>
      </c>
      <c r="D13" s="52" t="s">
        <v>56</v>
      </c>
    </row>
    <row r="14" spans="1:4" ht="15" customHeight="1">
      <c r="A14" s="51" t="s">
        <v>69</v>
      </c>
      <c r="B14" s="11"/>
      <c r="C14" s="67">
        <v>44883</v>
      </c>
      <c r="D14" s="52" t="s">
        <v>56</v>
      </c>
    </row>
    <row r="15" spans="1:4" ht="15" customHeight="1">
      <c r="A15" s="51" t="s">
        <v>70</v>
      </c>
      <c r="B15" s="11"/>
      <c r="C15" s="67" t="s">
        <v>56</v>
      </c>
      <c r="D15" s="31" t="s">
        <v>56</v>
      </c>
    </row>
    <row r="16" spans="1:4" ht="30.75" customHeight="1">
      <c r="A16" s="41"/>
      <c r="B16" s="41"/>
      <c r="C16" s="29" t="s">
        <v>56</v>
      </c>
      <c r="D16" s="32" t="s">
        <v>56</v>
      </c>
    </row>
    <row r="17" spans="1:4" ht="18">
      <c r="A17" s="53" t="s">
        <v>185</v>
      </c>
      <c r="B17" s="41"/>
      <c r="C17" s="32"/>
      <c r="D17" s="32"/>
    </row>
    <row r="18" spans="1:4" ht="15">
      <c r="A18" s="13" t="s">
        <v>184</v>
      </c>
      <c r="B18" s="13"/>
      <c r="C18" s="13"/>
      <c r="D18" s="34"/>
    </row>
    <row r="19" spans="1:4" ht="15">
      <c r="A19" s="13" t="s">
        <v>176</v>
      </c>
      <c r="B19" s="13"/>
      <c r="C19" s="13"/>
      <c r="D19" s="34"/>
    </row>
  </sheetData>
  <sheetProtection selectLockedCells="1" selectUnlockedCells="1"/>
  <printOptions/>
  <pageMargins left="0.39375" right="0.39375" top="0.5902777777777778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="108" zoomScaleNormal="108" zoomScalePageLayoutView="0" workbookViewId="0" topLeftCell="A1">
      <selection activeCell="B17" sqref="B17"/>
    </sheetView>
  </sheetViews>
  <sheetFormatPr defaultColWidth="9.00390625" defaultRowHeight="12.75"/>
  <cols>
    <col min="1" max="1" width="26.57421875" style="0" customWidth="1"/>
    <col min="2" max="4" width="18.00390625" style="0" customWidth="1"/>
  </cols>
  <sheetData>
    <row r="1" spans="1:4" ht="18">
      <c r="A1" s="40" t="s">
        <v>205</v>
      </c>
      <c r="B1" s="40"/>
      <c r="C1" s="40"/>
      <c r="D1" s="2"/>
    </row>
    <row r="2" spans="1:4" ht="18">
      <c r="A2" s="40" t="s">
        <v>204</v>
      </c>
      <c r="B2" s="40"/>
      <c r="C2" s="40"/>
      <c r="D2" s="2"/>
    </row>
    <row r="3" spans="1:4" ht="18">
      <c r="A3" s="54"/>
      <c r="B3" s="41"/>
      <c r="C3" s="41"/>
      <c r="D3" s="42"/>
    </row>
    <row r="4" spans="1:4" ht="18">
      <c r="A4" s="43"/>
      <c r="B4" s="70" t="s">
        <v>196</v>
      </c>
      <c r="C4" s="70" t="s">
        <v>206</v>
      </c>
      <c r="D4" s="55"/>
    </row>
    <row r="5" spans="1:4" ht="18" customHeight="1">
      <c r="A5" s="56" t="s">
        <v>28</v>
      </c>
      <c r="B5" s="27">
        <v>3070000</v>
      </c>
      <c r="C5" s="27">
        <v>3120000</v>
      </c>
      <c r="D5" s="57"/>
    </row>
    <row r="6" spans="1:4" ht="18" customHeight="1">
      <c r="A6" s="56" t="s">
        <v>30</v>
      </c>
      <c r="B6" s="27">
        <v>250000</v>
      </c>
      <c r="C6" s="27">
        <v>250000</v>
      </c>
      <c r="D6" s="57"/>
    </row>
    <row r="7" spans="1:4" ht="18" customHeight="1">
      <c r="A7" s="56" t="s">
        <v>32</v>
      </c>
      <c r="B7" s="27">
        <v>0</v>
      </c>
      <c r="C7" s="27">
        <v>0</v>
      </c>
      <c r="D7" s="57"/>
    </row>
    <row r="8" spans="1:4" ht="18" customHeight="1">
      <c r="A8" s="56" t="s">
        <v>34</v>
      </c>
      <c r="B8" s="27">
        <v>80000</v>
      </c>
      <c r="C8" s="27">
        <v>80000</v>
      </c>
      <c r="D8" s="57"/>
    </row>
    <row r="9" spans="1:4" ht="18" customHeight="1">
      <c r="A9" s="58" t="s">
        <v>35</v>
      </c>
      <c r="B9" s="28">
        <f>SUM(B5:B8)</f>
        <v>3400000</v>
      </c>
      <c r="C9" s="28">
        <f>SUM(C5:C8)</f>
        <v>3450000</v>
      </c>
      <c r="D9" s="57"/>
    </row>
    <row r="10" spans="1:4" ht="18" customHeight="1">
      <c r="A10" s="56" t="s">
        <v>174</v>
      </c>
      <c r="B10" s="27">
        <v>3400000</v>
      </c>
      <c r="C10" s="27">
        <v>3450000</v>
      </c>
      <c r="D10" s="57"/>
    </row>
    <row r="11" spans="1:4" ht="18" customHeight="1">
      <c r="A11" s="56" t="s">
        <v>175</v>
      </c>
      <c r="B11" s="27">
        <v>0</v>
      </c>
      <c r="C11" s="27">
        <v>0</v>
      </c>
      <c r="D11" s="57"/>
    </row>
    <row r="12" spans="1:4" ht="18" customHeight="1">
      <c r="A12" s="58" t="s">
        <v>65</v>
      </c>
      <c r="B12" s="28">
        <f>SUM(B10:B11)</f>
        <v>3400000</v>
      </c>
      <c r="C12" s="28">
        <f>SUM(C10:C11)</f>
        <v>3450000</v>
      </c>
      <c r="D12" s="57"/>
    </row>
    <row r="13" spans="1:4" ht="18" customHeight="1">
      <c r="A13" s="59" t="s">
        <v>67</v>
      </c>
      <c r="B13" s="60">
        <v>0</v>
      </c>
      <c r="C13" s="60">
        <v>0</v>
      </c>
      <c r="D13" s="61"/>
    </row>
    <row r="14" spans="1:4" ht="18" customHeight="1">
      <c r="A14" s="62"/>
      <c r="B14" s="20"/>
      <c r="C14" s="63"/>
      <c r="D14" s="64"/>
    </row>
    <row r="15" spans="1:4" ht="15">
      <c r="A15" s="51" t="s">
        <v>68</v>
      </c>
      <c r="B15" s="72" t="s">
        <v>207</v>
      </c>
      <c r="C15" s="67" t="s">
        <v>56</v>
      </c>
      <c r="D15" s="31"/>
    </row>
    <row r="16" spans="1:4" ht="15">
      <c r="A16" s="51" t="s">
        <v>69</v>
      </c>
      <c r="B16" s="72" t="s">
        <v>207</v>
      </c>
      <c r="C16" s="67" t="s">
        <v>56</v>
      </c>
      <c r="D16" s="31"/>
    </row>
    <row r="17" spans="1:4" ht="15">
      <c r="A17" s="51" t="s">
        <v>70</v>
      </c>
      <c r="B17" s="65" t="s">
        <v>56</v>
      </c>
      <c r="C17" s="67" t="s">
        <v>56</v>
      </c>
      <c r="D17" s="31"/>
    </row>
  </sheetData>
  <sheetProtection selectLockedCells="1" selectUnlockedCells="1"/>
  <printOptions/>
  <pageMargins left="0.7" right="0.7" top="0.7875" bottom="0.78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Lčovice</dc:creator>
  <cp:keywords/>
  <dc:description/>
  <cp:lastModifiedBy>Admin</cp:lastModifiedBy>
  <cp:lastPrinted>2023-11-15T20:38:52Z</cp:lastPrinted>
  <dcterms:created xsi:type="dcterms:W3CDTF">2021-10-28T20:36:09Z</dcterms:created>
  <dcterms:modified xsi:type="dcterms:W3CDTF">2023-11-15T20:39:45Z</dcterms:modified>
  <cp:category/>
  <cp:version/>
  <cp:contentType/>
  <cp:contentStatus/>
</cp:coreProperties>
</file>